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公示替换综测文件\"/>
    </mc:Choice>
  </mc:AlternateContent>
  <bookViews>
    <workbookView windowWidth="28800" windowHeight="11805" activeTab="2"/>
  </bookViews>
  <sheets>
    <sheet name="2025级 地理科学（师范）" sheetId="3" r:id="rId1"/>
    <sheet name="2025级  地理信息科学" sheetId="4" r:id="rId2"/>
    <sheet name="2025级 环境科学" sheetId="5" r:id="rId3"/>
  </sheets>
  <definedNames>
    <definedName name="_xlnm._FilterDatabase" localSheetId="0" hidden="1">'2025级 地理科学（师范）'!$E$1:$E$109</definedName>
    <definedName name="_xlnm.Print_Area" localSheetId="0">'2025级 地理科学（师范）'!$A$1:$X$99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<sst xmlns="http://schemas.openxmlformats.org/spreadsheetml/2006/main" count="2203" uniqueCount="652">
  <si>
    <t>附件5：</t>
  </si>
  <si>
    <t>地理科学学院 地理科学（师范）专业 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</si>
  <si>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</si>
  <si>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</si>
  <si>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</si>
  <si>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</si>
  <si>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</si>
  <si>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</si>
  <si>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</si>
  <si>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</si>
  <si>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</si>
  <si>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</si>
  <si>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</si>
  <si>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</si>
  <si>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</si>
  <si>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</si>
  <si>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</si>
  <si>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</si>
  <si>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</si>
  <si>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</si>
  <si>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</si>
  <si>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</si>
  <si>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</si>
  <si>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</si>
  <si>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</si>
  <si>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</si>
  <si>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</si>
  <si>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</si>
  <si>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</si>
  <si>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</si>
  <si>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</si>
  <si>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</si>
  <si>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</si>
  <si>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</si>
  <si>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</si>
  <si>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地理科学学院</t>
  </si>
  <si>
    <t>地理科学（师范）</t>
  </si>
  <si>
    <t>地理师范251</t>
  </si>
  <si>
    <t>章宇倩</t>
  </si>
  <si>
    <t>否</t>
  </si>
  <si>
    <t>一等奖学金</t>
  </si>
  <si>
    <t>三好学生标兵</t>
  </si>
  <si>
    <t>陈晓楠</t>
  </si>
  <si>
    <t>三好学生</t>
  </si>
  <si>
    <t>赵子珩</t>
  </si>
  <si>
    <t>地理师范252</t>
  </si>
  <si>
    <t>刘雅婷</t>
  </si>
  <si>
    <t>优秀学生干部</t>
  </si>
  <si>
    <t>一等</t>
  </si>
  <si>
    <t>三标</t>
  </si>
  <si>
    <t>研究与创新奖</t>
  </si>
  <si>
    <t>沙宇鑫</t>
  </si>
  <si>
    <t>二等奖学金</t>
  </si>
  <si>
    <t>二等</t>
  </si>
  <si>
    <t>三好</t>
  </si>
  <si>
    <t>道德风尚奖</t>
  </si>
  <si>
    <t>王晓晓</t>
  </si>
  <si>
    <t>三等</t>
  </si>
  <si>
    <t>优干</t>
  </si>
  <si>
    <t>文体活动奖</t>
  </si>
  <si>
    <t>翟羽佳</t>
  </si>
  <si>
    <t>课程考核不合格</t>
  </si>
  <si>
    <t>社会工作奖</t>
  </si>
  <si>
    <t>薛安琪</t>
  </si>
  <si>
    <t>冯海峰</t>
  </si>
  <si>
    <t>张悦</t>
  </si>
  <si>
    <t>德育分未达标</t>
  </si>
  <si>
    <t>顾皖朦</t>
  </si>
  <si>
    <t>朱珠</t>
  </si>
  <si>
    <t>体育成绩不合格</t>
  </si>
  <si>
    <t>王宝宝</t>
  </si>
  <si>
    <t>陈思源</t>
  </si>
  <si>
    <t>三等奖学金</t>
  </si>
  <si>
    <t>刘雨青</t>
  </si>
  <si>
    <t>李鑫然</t>
  </si>
  <si>
    <t>蒋仪蔓</t>
  </si>
  <si>
    <t>林兰芯</t>
  </si>
  <si>
    <t>高前卓</t>
  </si>
  <si>
    <t>朱姜琪</t>
  </si>
  <si>
    <t>张乐雨</t>
  </si>
  <si>
    <t>尉佳宁</t>
  </si>
  <si>
    <t>荣铭宇</t>
  </si>
  <si>
    <t>体测成绩不合格</t>
  </si>
  <si>
    <t>冯宇琪</t>
  </si>
  <si>
    <t>宋佳怡</t>
  </si>
  <si>
    <t>陈淑娴</t>
  </si>
  <si>
    <t>吴昆霖</t>
  </si>
  <si>
    <t>蒋思源</t>
  </si>
  <si>
    <t>周炫</t>
  </si>
  <si>
    <t>戴雨菲</t>
  </si>
  <si>
    <t>冷书玮</t>
  </si>
  <si>
    <t>蒋一涵</t>
  </si>
  <si>
    <t>刘艺凡</t>
  </si>
  <si>
    <t>郑佳怡</t>
  </si>
  <si>
    <t>杜祥恩</t>
  </si>
  <si>
    <t>朱思琪</t>
  </si>
  <si>
    <t>仲安达</t>
  </si>
  <si>
    <t>朱嘉乐</t>
  </si>
  <si>
    <t>方馨圆</t>
  </si>
  <si>
    <t>樊梦晨</t>
  </si>
  <si>
    <t>彭佩琪</t>
  </si>
  <si>
    <t>周雅洁</t>
  </si>
  <si>
    <t>是</t>
  </si>
  <si>
    <t>杨宇慧</t>
  </si>
  <si>
    <t>王钰龙</t>
  </si>
  <si>
    <t>李年祥</t>
  </si>
  <si>
    <t>钱锦</t>
  </si>
  <si>
    <t>戴曹媛</t>
  </si>
  <si>
    <t>蔡程宇</t>
  </si>
  <si>
    <t>曾越</t>
  </si>
  <si>
    <t>鄢朝明</t>
  </si>
  <si>
    <t>王珊</t>
  </si>
  <si>
    <t>夏萌</t>
  </si>
  <si>
    <t>王苏煦</t>
  </si>
  <si>
    <t>张宇辰</t>
  </si>
  <si>
    <t>肖语轩</t>
  </si>
  <si>
    <t>陈皓琳</t>
  </si>
  <si>
    <t>孟宇彤</t>
  </si>
  <si>
    <t>杨嘉禾</t>
  </si>
  <si>
    <t>吉万利</t>
  </si>
  <si>
    <t>乔献翔</t>
  </si>
  <si>
    <t>王一凡</t>
  </si>
  <si>
    <t>夏郁苏</t>
  </si>
  <si>
    <t>张雨童</t>
  </si>
  <si>
    <t>王祥清</t>
  </si>
  <si>
    <t>陆皓然</t>
  </si>
  <si>
    <t>朱龙伟</t>
  </si>
  <si>
    <t>杨曼舒</t>
  </si>
  <si>
    <t>陈海阳</t>
  </si>
  <si>
    <t>王昊天</t>
  </si>
  <si>
    <t>尚梓航</t>
  </si>
  <si>
    <t>杨帆</t>
  </si>
  <si>
    <t>周宇杰</t>
  </si>
  <si>
    <t>王艳平</t>
  </si>
  <si>
    <t>陶慧</t>
  </si>
  <si>
    <t>袁一鸣</t>
  </si>
  <si>
    <t>吴晨宇</t>
  </si>
  <si>
    <t>沈佳敏</t>
  </si>
  <si>
    <t>解文乐</t>
  </si>
  <si>
    <t>张艺凡</t>
  </si>
  <si>
    <t>薛思哲</t>
  </si>
  <si>
    <t>孟如意</t>
  </si>
  <si>
    <t>许锦浩</t>
  </si>
  <si>
    <t>吴陈铖</t>
  </si>
  <si>
    <t>陈淼棋</t>
  </si>
  <si>
    <t>黄瑞新</t>
  </si>
  <si>
    <t>万佳雯</t>
  </si>
  <si>
    <t>张恩群</t>
  </si>
  <si>
    <t>姜之琦</t>
  </si>
  <si>
    <t>代天赐</t>
  </si>
  <si>
    <t>王浩全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</si>
  <si>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</si>
  <si>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</si>
  <si>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</si>
  <si>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</si>
  <si>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</si>
  <si>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</si>
  <si>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地理科学学院 地理信息科学专业 2025年级综合测评排名表</t>
  </si>
  <si>
    <t>地理信息科学</t>
  </si>
  <si>
    <t>地理信息253</t>
  </si>
  <si>
    <t>2521110076</t>
  </si>
  <si>
    <t>冯罗灿</t>
  </si>
  <si>
    <t>2521110099</t>
  </si>
  <si>
    <t>毛家强</t>
  </si>
  <si>
    <t>地理信息251</t>
  </si>
  <si>
    <t>2521110010</t>
  </si>
  <si>
    <t>查如萱</t>
  </si>
  <si>
    <t>2521110012</t>
  </si>
  <si>
    <t>王奥祥</t>
  </si>
  <si>
    <t>2521110075</t>
  </si>
  <si>
    <t>叶馨云</t>
  </si>
  <si>
    <t>地理信息252</t>
  </si>
  <si>
    <t>2521110038</t>
  </si>
  <si>
    <t>缪馨宇</t>
  </si>
  <si>
    <t>地理信息254</t>
  </si>
  <si>
    <t>2521110108</t>
  </si>
  <si>
    <t>马宸笑</t>
  </si>
  <si>
    <t>2521110078</t>
  </si>
  <si>
    <t>范怡文</t>
  </si>
  <si>
    <t>2521110101</t>
  </si>
  <si>
    <t>王信</t>
  </si>
  <si>
    <t>2521110106</t>
  </si>
  <si>
    <t>王思茹</t>
  </si>
  <si>
    <t>2521110074</t>
  </si>
  <si>
    <t>王佳</t>
  </si>
  <si>
    <t>2521110125</t>
  </si>
  <si>
    <t>薛亮</t>
  </si>
  <si>
    <t>2521110039</t>
  </si>
  <si>
    <t>杨文欣</t>
  </si>
  <si>
    <t>2521110004</t>
  </si>
  <si>
    <t>袁雅婷</t>
  </si>
  <si>
    <t>2521110107</t>
  </si>
  <si>
    <t>闫雯雯</t>
  </si>
  <si>
    <t>2521110113</t>
  </si>
  <si>
    <t>刘灿</t>
  </si>
  <si>
    <t>2521110014</t>
  </si>
  <si>
    <t>覃仁世</t>
  </si>
  <si>
    <t>2521110124</t>
  </si>
  <si>
    <t>王继佳</t>
  </si>
  <si>
    <t>2506110095</t>
  </si>
  <si>
    <t>陈韵菲</t>
  </si>
  <si>
    <t>2521110005</t>
  </si>
  <si>
    <t>钱好</t>
  </si>
  <si>
    <t>2521110006</t>
  </si>
  <si>
    <t>姚均均</t>
  </si>
  <si>
    <t>2521110083</t>
  </si>
  <si>
    <t>崔智源</t>
  </si>
  <si>
    <t>2521110079</t>
  </si>
  <si>
    <t>付思宇</t>
  </si>
  <si>
    <t>2521110090</t>
  </si>
  <si>
    <t>谷科谕</t>
  </si>
  <si>
    <t>2521110073</t>
  </si>
  <si>
    <t>王蓓姿</t>
  </si>
  <si>
    <t>2521110042</t>
  </si>
  <si>
    <t>陈雨惠</t>
  </si>
  <si>
    <t>2521110111</t>
  </si>
  <si>
    <t>罗兆雅</t>
  </si>
  <si>
    <t>2521110082</t>
  </si>
  <si>
    <t>陈宇乐</t>
  </si>
  <si>
    <t>2521110126</t>
  </si>
  <si>
    <t>冯泽涵</t>
  </si>
  <si>
    <t>2521110046</t>
  </si>
  <si>
    <t>严佳如</t>
  </si>
  <si>
    <t>2521110011</t>
  </si>
  <si>
    <t>邵立艳</t>
  </si>
  <si>
    <t>2521110136</t>
  </si>
  <si>
    <t>刘家宝</t>
  </si>
  <si>
    <t>2521110037</t>
  </si>
  <si>
    <t>严刘傲寒</t>
  </si>
  <si>
    <t>2521110137</t>
  </si>
  <si>
    <t>倪康嘉</t>
  </si>
  <si>
    <t>2521110072</t>
  </si>
  <si>
    <t>羽佳博文</t>
  </si>
  <si>
    <t>2541110017</t>
  </si>
  <si>
    <t>何文洁</t>
  </si>
  <si>
    <t>2521110002</t>
  </si>
  <si>
    <t>王佳慧</t>
  </si>
  <si>
    <t>2521110044</t>
  </si>
  <si>
    <t>许可可</t>
  </si>
  <si>
    <t>2521110050</t>
  </si>
  <si>
    <t>费俊杰</t>
  </si>
  <si>
    <t>2521110045</t>
  </si>
  <si>
    <t>秦雪</t>
  </si>
  <si>
    <t>2521110049</t>
  </si>
  <si>
    <t>苏永星</t>
  </si>
  <si>
    <t>2521110138</t>
  </si>
  <si>
    <t>孙亮</t>
  </si>
  <si>
    <t>2521110077</t>
  </si>
  <si>
    <t>董扬</t>
  </si>
  <si>
    <t>2521110110</t>
  </si>
  <si>
    <t>杜倩</t>
  </si>
  <si>
    <t>2501110083</t>
  </si>
  <si>
    <t>黄若曾</t>
  </si>
  <si>
    <t>2433110048</t>
  </si>
  <si>
    <t>章璐江</t>
  </si>
  <si>
    <t>2521110052</t>
  </si>
  <si>
    <t>代煜祺</t>
  </si>
  <si>
    <t>2521110041</t>
  </si>
  <si>
    <t>余睿婷</t>
  </si>
  <si>
    <t>2521110057</t>
  </si>
  <si>
    <t>张轩</t>
  </si>
  <si>
    <t>2521110118</t>
  </si>
  <si>
    <t>胡卓祺</t>
  </si>
  <si>
    <t>2521110024</t>
  </si>
  <si>
    <t>晁海洋</t>
  </si>
  <si>
    <t>2521110040</t>
  </si>
  <si>
    <t>洪思琪</t>
  </si>
  <si>
    <t>2521110058</t>
  </si>
  <si>
    <t>沈长森</t>
  </si>
  <si>
    <t>2521110139</t>
  </si>
  <si>
    <t>孙强强</t>
  </si>
  <si>
    <t>2521110120</t>
  </si>
  <si>
    <t>马启贤</t>
  </si>
  <si>
    <t>2521110100</t>
  </si>
  <si>
    <t>姚力扬</t>
  </si>
  <si>
    <t>2521110059</t>
  </si>
  <si>
    <t>乔锦程</t>
  </si>
  <si>
    <t>2321110082</t>
  </si>
  <si>
    <t>王培淋</t>
  </si>
  <si>
    <t>2521110081</t>
  </si>
  <si>
    <t>唐昌凤</t>
  </si>
  <si>
    <t>2521110084</t>
  </si>
  <si>
    <t>范宏森</t>
  </si>
  <si>
    <t>2521110129</t>
  </si>
  <si>
    <t>施展</t>
  </si>
  <si>
    <t>2521110109</t>
  </si>
  <si>
    <t>王琛雨</t>
  </si>
  <si>
    <t>2521110127</t>
  </si>
  <si>
    <t>李宇枫</t>
  </si>
  <si>
    <t>2521110022</t>
  </si>
  <si>
    <t>彭青年</t>
  </si>
  <si>
    <t>2521110117</t>
  </si>
  <si>
    <t>吕志鑫</t>
  </si>
  <si>
    <t>2521110104</t>
  </si>
  <si>
    <t>杨屹</t>
  </si>
  <si>
    <t>2521110028</t>
  </si>
  <si>
    <t>胡荣耀</t>
  </si>
  <si>
    <t>2521110013</t>
  </si>
  <si>
    <t>张傲辰</t>
  </si>
  <si>
    <t>2521110036</t>
  </si>
  <si>
    <t>张智研</t>
  </si>
  <si>
    <t>2521110133</t>
  </si>
  <si>
    <t>韩玉杨</t>
  </si>
  <si>
    <t>2521110102</t>
  </si>
  <si>
    <t>刘嘉俊</t>
  </si>
  <si>
    <t>2521110063</t>
  </si>
  <si>
    <t>赵鹏远</t>
  </si>
  <si>
    <t>2521110009</t>
  </si>
  <si>
    <t>王枫</t>
  </si>
  <si>
    <t>2521110112</t>
  </si>
  <si>
    <t>胡语诺</t>
  </si>
  <si>
    <t>2521110062</t>
  </si>
  <si>
    <t>龚宇恒</t>
  </si>
  <si>
    <t>2521110140</t>
  </si>
  <si>
    <t>寇耀军</t>
  </si>
  <si>
    <t>2521110103</t>
  </si>
  <si>
    <t>武汝涵</t>
  </si>
  <si>
    <t>2521110162</t>
  </si>
  <si>
    <t>杨博文</t>
  </si>
  <si>
    <t>2521110066</t>
  </si>
  <si>
    <t>张锦轩</t>
  </si>
  <si>
    <t>2521110047</t>
  </si>
  <si>
    <t>陈思聪</t>
  </si>
  <si>
    <t>2521110071</t>
  </si>
  <si>
    <t>王晴</t>
  </si>
  <si>
    <t>2521110029</t>
  </si>
  <si>
    <t>刘畅</t>
  </si>
  <si>
    <t>2521110098</t>
  </si>
  <si>
    <t>陈杨</t>
  </si>
  <si>
    <t>2521110008</t>
  </si>
  <si>
    <t>张雅馨</t>
  </si>
  <si>
    <t>2521110026</t>
  </si>
  <si>
    <t>张宇炫</t>
  </si>
  <si>
    <t>2521110116</t>
  </si>
  <si>
    <t>王书航</t>
  </si>
  <si>
    <t>2521110061</t>
  </si>
  <si>
    <t>肖子翔</t>
  </si>
  <si>
    <t>2521110048</t>
  </si>
  <si>
    <t>鲍康远</t>
  </si>
  <si>
    <t>2521110114</t>
  </si>
  <si>
    <t>林恰如</t>
  </si>
  <si>
    <t>2534110270</t>
  </si>
  <si>
    <t>梁梦琦</t>
  </si>
  <si>
    <t>2521110043</t>
  </si>
  <si>
    <t>彭友星</t>
  </si>
  <si>
    <t>2521110032</t>
  </si>
  <si>
    <t>王旭</t>
  </si>
  <si>
    <t>2521110131</t>
  </si>
  <si>
    <t>姚之诚</t>
  </si>
  <si>
    <t>2521110080</t>
  </si>
  <si>
    <t>韦舒爽</t>
  </si>
  <si>
    <t>2521110119</t>
  </si>
  <si>
    <t>师后腾</t>
  </si>
  <si>
    <t>2521110003</t>
  </si>
  <si>
    <t>赵莹</t>
  </si>
  <si>
    <t>2521110068</t>
  </si>
  <si>
    <t>高永康</t>
  </si>
  <si>
    <t>2521110021</t>
  </si>
  <si>
    <t>朱如同</t>
  </si>
  <si>
    <t>2521110064</t>
  </si>
  <si>
    <t>程宁辉</t>
  </si>
  <si>
    <t>2521110135</t>
  </si>
  <si>
    <t>陈家聪</t>
  </si>
  <si>
    <t>2521110128</t>
  </si>
  <si>
    <t>孙悦鹏</t>
  </si>
  <si>
    <t>2521110087</t>
  </si>
  <si>
    <t>黄先锋</t>
  </si>
  <si>
    <t>2521110132</t>
  </si>
  <si>
    <t>张豪</t>
  </si>
  <si>
    <t>2521110070</t>
  </si>
  <si>
    <t>肖剑</t>
  </si>
  <si>
    <t>2521110054</t>
  </si>
  <si>
    <t>张彦栋</t>
  </si>
  <si>
    <t>2521110130</t>
  </si>
  <si>
    <t>朱路洋</t>
  </si>
  <si>
    <t>2521110134</t>
  </si>
  <si>
    <t>李家兴</t>
  </si>
  <si>
    <t>2521110055</t>
  </si>
  <si>
    <t>蒋铭伟</t>
  </si>
  <si>
    <t>2521110115</t>
  </si>
  <si>
    <t>李雨</t>
  </si>
  <si>
    <t>2521110030</t>
  </si>
  <si>
    <t>张涛</t>
  </si>
  <si>
    <t>2521110016</t>
  </si>
  <si>
    <t>胡建安</t>
  </si>
  <si>
    <t>2521110123</t>
  </si>
  <si>
    <t>刘智晨</t>
  </si>
  <si>
    <t>2521110067</t>
  </si>
  <si>
    <t>曾繁志</t>
  </si>
  <si>
    <t>2521110093</t>
  </si>
  <si>
    <t>童话</t>
  </si>
  <si>
    <t>2521110094</t>
  </si>
  <si>
    <t>朱睿宁</t>
  </si>
  <si>
    <t>2521110086</t>
  </si>
  <si>
    <t>沈乐其</t>
  </si>
  <si>
    <t>2521110060</t>
  </si>
  <si>
    <t>昝玉宁</t>
  </si>
  <si>
    <t>2521110019</t>
  </si>
  <si>
    <t>王鑫洋</t>
  </si>
  <si>
    <t>2521110001</t>
  </si>
  <si>
    <t>陈俨俨</t>
  </si>
  <si>
    <t>2521110053</t>
  </si>
  <si>
    <t>徐子涵</t>
  </si>
  <si>
    <t>2521110105</t>
  </si>
  <si>
    <t>陈付林</t>
  </si>
  <si>
    <t>2521110027</t>
  </si>
  <si>
    <t>徐明登</t>
  </si>
  <si>
    <t>2521110089</t>
  </si>
  <si>
    <t>高王杨</t>
  </si>
  <si>
    <t>2521110121</t>
  </si>
  <si>
    <t>陈子聪</t>
  </si>
  <si>
    <t>2521110088</t>
  </si>
  <si>
    <t>王晨涵</t>
  </si>
  <si>
    <t>2521110122</t>
  </si>
  <si>
    <t>欧航瑜</t>
  </si>
  <si>
    <t>2521110056</t>
  </si>
  <si>
    <t>陈志文</t>
  </si>
  <si>
    <t>2521110096</t>
  </si>
  <si>
    <t>赵佳杰</t>
  </si>
  <si>
    <t>2521110018</t>
  </si>
  <si>
    <t>裔晔赟</t>
  </si>
  <si>
    <t>2521110033</t>
  </si>
  <si>
    <t>王梁</t>
  </si>
  <si>
    <t>2521110015</t>
  </si>
  <si>
    <t>杨泽优</t>
  </si>
  <si>
    <t>2521110051</t>
  </si>
  <si>
    <t>李文杰</t>
  </si>
  <si>
    <t>2521110091</t>
  </si>
  <si>
    <t>姚逸轩</t>
  </si>
  <si>
    <t>2507110106</t>
  </si>
  <si>
    <t>张文锦</t>
  </si>
  <si>
    <t>2521110092</t>
  </si>
  <si>
    <t>吕孝俊</t>
  </si>
  <si>
    <t>2521110007</t>
  </si>
  <si>
    <t>唐瑞琦</t>
  </si>
  <si>
    <t>2507110132</t>
  </si>
  <si>
    <t>吴元杰</t>
  </si>
  <si>
    <t>2521110035</t>
  </si>
  <si>
    <t>周瑞祥</t>
  </si>
  <si>
    <t>2521110095</t>
  </si>
  <si>
    <t>张传宗</t>
  </si>
  <si>
    <t>2521110017</t>
  </si>
  <si>
    <t>相飞龙</t>
  </si>
  <si>
    <t>2533110049</t>
  </si>
  <si>
    <t>谭君豪</t>
  </si>
  <si>
    <t>2521110034</t>
  </si>
  <si>
    <t>胡王睿</t>
  </si>
  <si>
    <t>2521110025</t>
  </si>
  <si>
    <t>朱高乐</t>
  </si>
  <si>
    <t>2521110020</t>
  </si>
  <si>
    <t>袁朗</t>
  </si>
  <si>
    <t>2521110065</t>
  </si>
  <si>
    <t>杨子轶</t>
  </si>
  <si>
    <t>2521110031</t>
  </si>
  <si>
    <t>陈志扬</t>
  </si>
  <si>
    <t>2534110250</t>
  </si>
  <si>
    <t>艾宇哲</t>
  </si>
  <si>
    <t>2534110249</t>
  </si>
  <si>
    <t>柴佳岐</t>
  </si>
  <si>
    <t>2507110134</t>
  </si>
  <si>
    <t>林立飞</t>
  </si>
  <si>
    <t>2521110023</t>
  </si>
  <si>
    <t>金芮贤</t>
  </si>
  <si>
    <t>2521110097</t>
  </si>
  <si>
    <t>张锦程</t>
  </si>
  <si>
    <t>地理科学学院 环境科学专业 2025年级综合测评排名表</t>
  </si>
  <si>
    <t>环境科学</t>
  </si>
  <si>
    <t>环境科学254</t>
  </si>
  <si>
    <t>2521110255</t>
  </si>
  <si>
    <t>李杰</t>
  </si>
  <si>
    <t>2521110250</t>
  </si>
  <si>
    <t>胡海萱</t>
  </si>
  <si>
    <t>环境科学252</t>
  </si>
  <si>
    <t>2521110182</t>
  </si>
  <si>
    <t>冯桂蓉</t>
  </si>
  <si>
    <t>2521110265</t>
  </si>
  <si>
    <t>丁曦</t>
  </si>
  <si>
    <t>2521110254</t>
  </si>
  <si>
    <t>王妙兮</t>
  </si>
  <si>
    <t>环境科学251</t>
  </si>
  <si>
    <t>2521110143</t>
  </si>
  <si>
    <t>祁歆妍</t>
  </si>
  <si>
    <t>2521110154</t>
  </si>
  <si>
    <t>周子璇</t>
  </si>
  <si>
    <t>2521110203</t>
  </si>
  <si>
    <t>单思宇</t>
  </si>
  <si>
    <t>2521110276</t>
  </si>
  <si>
    <t>袁子轩</t>
  </si>
  <si>
    <t>课程考核不合格，体育成绩不合格</t>
  </si>
  <si>
    <t>2521110209</t>
  </si>
  <si>
    <t>杨兴权</t>
  </si>
  <si>
    <t>环境科学253</t>
  </si>
  <si>
    <t>2521110228</t>
  </si>
  <si>
    <t>陈默</t>
  </si>
  <si>
    <t>2521110264</t>
  </si>
  <si>
    <t>孙子娟</t>
  </si>
  <si>
    <t>2521110247</t>
  </si>
  <si>
    <t>徐诺</t>
  </si>
  <si>
    <t>2521110256</t>
  </si>
  <si>
    <t>许诗瑶</t>
  </si>
  <si>
    <t>2521110199</t>
  </si>
  <si>
    <t>张天宇</t>
  </si>
  <si>
    <t>2521110211</t>
  </si>
  <si>
    <t>王艺然</t>
  </si>
  <si>
    <t>2521110153</t>
  </si>
  <si>
    <t>许雅轩</t>
  </si>
  <si>
    <t>2521110251</t>
  </si>
  <si>
    <t>王雅</t>
  </si>
  <si>
    <t>2521110150</t>
  </si>
  <si>
    <t>秦乙萱</t>
  </si>
  <si>
    <t>2521110178</t>
  </si>
  <si>
    <t>侯都都</t>
  </si>
  <si>
    <t>2521110226</t>
  </si>
  <si>
    <t>刘梦</t>
  </si>
  <si>
    <t>2521110243</t>
  </si>
  <si>
    <t>周靖轩</t>
  </si>
  <si>
    <t>2521110188</t>
  </si>
  <si>
    <t>盛子妍</t>
  </si>
  <si>
    <t>2521110177</t>
  </si>
  <si>
    <t>龚霖楠</t>
  </si>
  <si>
    <t>2521110275</t>
  </si>
  <si>
    <t>江子旭</t>
  </si>
  <si>
    <t>2521110163</t>
  </si>
  <si>
    <t>杨杰</t>
  </si>
  <si>
    <t>2521110280</t>
  </si>
  <si>
    <t>张昌明</t>
  </si>
  <si>
    <t>2521110180</t>
  </si>
  <si>
    <t>徐悦</t>
  </si>
  <si>
    <t>2521110218</t>
  </si>
  <si>
    <t>李昊晋</t>
  </si>
  <si>
    <t>2521110165</t>
  </si>
  <si>
    <t>梅仁盛</t>
  </si>
  <si>
    <t>2521110263</t>
  </si>
  <si>
    <t>孙婧楚</t>
  </si>
  <si>
    <t>2521110176</t>
  </si>
  <si>
    <t>朱香怡</t>
  </si>
  <si>
    <t>2521110184</t>
  </si>
  <si>
    <t>张雨晨</t>
  </si>
  <si>
    <t>2521110212</t>
  </si>
  <si>
    <t>孙莉晴</t>
  </si>
  <si>
    <t>2521110207</t>
  </si>
  <si>
    <t>沈家豪</t>
  </si>
  <si>
    <t>2521110260</t>
  </si>
  <si>
    <t>陈湉</t>
  </si>
  <si>
    <t>2521110268</t>
  </si>
  <si>
    <t>张家俊</t>
  </si>
  <si>
    <t>2521110179</t>
  </si>
  <si>
    <t>黄雨轩</t>
  </si>
  <si>
    <t>2521110161</t>
  </si>
  <si>
    <t>陈照阳</t>
  </si>
  <si>
    <t>2521110208</t>
  </si>
  <si>
    <t>曹子衡</t>
  </si>
  <si>
    <t>2521110244</t>
  </si>
  <si>
    <t>刘立智</t>
  </si>
  <si>
    <t>2521110183</t>
  </si>
  <si>
    <t>吴屹棋</t>
  </si>
  <si>
    <t>2521110157</t>
  </si>
  <si>
    <t>闫蕴博</t>
  </si>
  <si>
    <t>2521110261</t>
  </si>
  <si>
    <t>时佳欣</t>
  </si>
  <si>
    <t>2521110197</t>
  </si>
  <si>
    <t>陈杨涵</t>
  </si>
  <si>
    <t>2521110257</t>
  </si>
  <si>
    <t>高徐艺宁</t>
  </si>
  <si>
    <t>2521110205</t>
  </si>
  <si>
    <t>吴宇杰</t>
  </si>
  <si>
    <t>2521110202</t>
  </si>
  <si>
    <t>梁锦晟</t>
  </si>
  <si>
    <t>2521110231</t>
  </si>
  <si>
    <t>蒋瀚</t>
  </si>
  <si>
    <t>2521110149</t>
  </si>
  <si>
    <t>武璇</t>
  </si>
  <si>
    <t>2521110167</t>
  </si>
  <si>
    <t>李传朝</t>
  </si>
  <si>
    <t>2521110270</t>
  </si>
  <si>
    <t>黄毅</t>
  </si>
  <si>
    <t>2521110194</t>
  </si>
  <si>
    <t>靳薇</t>
  </si>
  <si>
    <t>2521110141</t>
  </si>
  <si>
    <t>付贵忆</t>
  </si>
  <si>
    <t>2521110159</t>
  </si>
  <si>
    <t>徐贝宁</t>
  </si>
  <si>
    <t>2521110181</t>
  </si>
  <si>
    <t>掌文萱</t>
  </si>
  <si>
    <t>2521110274</t>
  </si>
  <si>
    <t>秦强</t>
  </si>
  <si>
    <t>2521110160</t>
  </si>
  <si>
    <t>刘铭烜</t>
  </si>
  <si>
    <t>2521110168</t>
  </si>
  <si>
    <t>倪景轩</t>
  </si>
  <si>
    <t>2521110232</t>
  </si>
  <si>
    <t>王宣皓</t>
  </si>
  <si>
    <t>2521110210</t>
  </si>
  <si>
    <t>王文杰</t>
  </si>
  <si>
    <t>2521110169</t>
  </si>
  <si>
    <t>余博凌</t>
  </si>
  <si>
    <t>2521110146</t>
  </si>
  <si>
    <t>王媛媛</t>
  </si>
  <si>
    <t>2521110206</t>
  </si>
  <si>
    <t>邢子轩</t>
  </si>
  <si>
    <t>2521110271</t>
  </si>
  <si>
    <t>武凯韬</t>
  </si>
  <si>
    <t>2521110172</t>
  </si>
  <si>
    <t>秦朗</t>
  </si>
  <si>
    <t>2521110201</t>
  </si>
  <si>
    <t>张翔</t>
  </si>
  <si>
    <t>2521110248</t>
  </si>
  <si>
    <t>傅俞雲</t>
  </si>
  <si>
    <t>2521110204</t>
  </si>
  <si>
    <t>陈佳安</t>
  </si>
  <si>
    <t>2521110227</t>
  </si>
  <si>
    <t>顾徐</t>
  </si>
  <si>
    <t>2521110145</t>
  </si>
  <si>
    <t>马君佑</t>
  </si>
  <si>
    <t>2521110196</t>
  </si>
  <si>
    <t>周川</t>
  </si>
  <si>
    <t>2521110173</t>
  </si>
  <si>
    <t>张有展</t>
  </si>
  <si>
    <t>2521110273</t>
  </si>
  <si>
    <t>白涛连</t>
  </si>
  <si>
    <t>2521110166</t>
  </si>
  <si>
    <t>杜从文</t>
  </si>
  <si>
    <t>2521110267</t>
  </si>
  <si>
    <t>费子涵</t>
  </si>
  <si>
    <t>2521110235</t>
  </si>
  <si>
    <t>孔钦朋</t>
  </si>
  <si>
    <t>2521110277</t>
  </si>
  <si>
    <t>顾宇涵</t>
  </si>
  <si>
    <t>2521110245</t>
  </si>
  <si>
    <t>张凯</t>
  </si>
  <si>
    <t>2521110234</t>
  </si>
  <si>
    <t>毛科豪</t>
  </si>
  <si>
    <t>2521110278</t>
  </si>
  <si>
    <t>胡晨辉</t>
  </si>
  <si>
    <t>2521110229</t>
  </si>
  <si>
    <t>郑舒丹</t>
  </si>
  <si>
    <t>2521110174</t>
  </si>
  <si>
    <t>张浩然</t>
  </si>
  <si>
    <t>2521110158</t>
  </si>
  <si>
    <t>田小凤</t>
  </si>
  <si>
    <t>2521110175</t>
  </si>
  <si>
    <t>廖传跃</t>
  </si>
  <si>
    <t>2521110193</t>
  </si>
  <si>
    <t>卢宛萦</t>
  </si>
  <si>
    <t>2521110164</t>
  </si>
  <si>
    <t>马志扬</t>
  </si>
  <si>
    <t>2521110198</t>
  </si>
  <si>
    <t>陆子涵</t>
  </si>
  <si>
    <t>2521110170</t>
  </si>
  <si>
    <t>丁张钶</t>
  </si>
  <si>
    <t>2521110155</t>
  </si>
  <si>
    <t>唐菁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</si>
</sst>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9">
    <font>
      <sz val="12"/>
      <name val="宋体"/>
      <charset val="134"/>
    </font>
    <font>
      <sz val="12"/>
      <color rgb="FFFF0000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sz val="9"/>
      <color rgb="FF00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76" fontId="0" fillId="0" borderId="0" xfId="0" applyNumberFormat="1"/>
    <xf numFmtId="176" fontId="6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176" fontId="7" fillId="0" borderId="0" xfId="0" applyNumberFormat="1" applyFont="1" applyBorder="1" applyAlignment="1">
      <alignment horizontal="centerContinuous" vertical="center"/>
    </xf>
    <xf numFmtId="177" fontId="7" fillId="0" borderId="0" xfId="0" applyNumberFormat="1" applyFont="1" applyBorder="1" applyAlignment="1">
      <alignment horizontal="centerContinuous" vertical="center"/>
    </xf>
    <xf numFmtId="177" fontId="4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 wrapText="1"/>
    </xf>
    <xf numFmtId="176" fontId="14" fillId="2" borderId="3" xfId="0" applyNumberFormat="1" applyFont="1" applyFill="1" applyBorder="1" applyAlignment="1">
      <alignment horizontal="center" vertical="center"/>
    </xf>
    <xf numFmtId="177" fontId="14" fillId="2" borderId="3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center" vertical="center" wrapText="1"/>
    </xf>
    <xf numFmtId="176" fontId="17" fillId="0" borderId="3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76" fontId="19" fillId="0" borderId="0" xfId="0" applyNumberFormat="1" applyFont="1" applyAlignment="1">
      <alignment vertical="center"/>
    </xf>
    <xf numFmtId="177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77" fontId="8" fillId="0" borderId="0" xfId="0" applyNumberFormat="1" applyFont="1" applyAlignment="1">
      <alignment vertical="center"/>
    </xf>
    <xf numFmtId="0" fontId="14" fillId="0" borderId="3" xfId="49" applyFont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/>
    </xf>
    <xf numFmtId="0" fontId="16" fillId="0" borderId="3" xfId="49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12" fillId="0" borderId="1" xfId="0" applyNumberFormat="1" applyFont="1" applyBorder="1" applyAlignment="1">
      <alignment horizontal="center" vertical="center" wrapText="1"/>
    </xf>
    <xf numFmtId="177" fontId="17" fillId="0" borderId="3" xfId="0" applyNumberFormat="1" applyFont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 wrapText="1"/>
    </xf>
    <xf numFmtId="177" fontId="17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177" fontId="17" fillId="0" borderId="0" xfId="0" applyNumberFormat="1" applyFont="1" applyBorder="1" applyAlignment="1">
      <alignment horizontal="center" vertical="center"/>
    </xf>
    <xf numFmtId="177" fontId="14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3" xfId="0" applyFont="1" applyBorder="1" applyAlignment="1" quotePrefix="1">
      <alignment horizontal="center" vertical="center"/>
    </xf>
    <xf numFmtId="0" fontId="14" fillId="2" borderId="3" xfId="0" applyFont="1" applyFill="1" applyBorder="1" applyAlignment="1" quotePrefix="1">
      <alignment horizontal="center" vertical="center"/>
    </xf>
    <xf numFmtId="0" fontId="14" fillId="0" borderId="0" xfId="0" applyFont="1" applyBorder="1" applyAlignment="1" quotePrefix="1">
      <alignment horizontal="center" vertical="center"/>
    </xf>
    <xf numFmtId="0" fontId="14" fillId="0" borderId="3" xfId="0" applyNumberFormat="1" applyFont="1" applyBorder="1" applyAlignment="1" quotePrefix="1">
      <alignment horizontal="center" vertical="center"/>
    </xf>
    <xf numFmtId="0" fontId="14" fillId="0" borderId="6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09"/>
  <sheetViews>
    <sheetView zoomScale="85" zoomScaleNormal="85" topLeftCell="C1" workbookViewId="0">
      <pane ySplit="4" topLeftCell="A5" activePane="bottomLeft" state="frozen"/>
      <selection/>
      <selection pane="bottomLeft" activeCell="AD12" sqref="AD12:AD20"/>
    </sheetView>
  </sheetViews>
  <sheetFormatPr defaultColWidth="9" defaultRowHeight="15" customHeight="1"/>
  <cols>
    <col min="1" max="1" width="12" style="49" customWidth="1"/>
    <col min="2" max="2" width="14.5" style="49" customWidth="1"/>
    <col min="3" max="3" width="9.9" style="74" customWidth="1"/>
    <col min="4" max="4" width="10.1" style="49" customWidth="1"/>
    <col min="5" max="5" width="9.3" style="49" customWidth="1"/>
    <col min="6" max="6" width="6.1" style="49" customWidth="1"/>
    <col min="7" max="11" width="6.1" style="75" customWidth="1"/>
    <col min="12" max="12" width="5.3" style="75" customWidth="1"/>
    <col min="13" max="15" width="6.1" style="75" customWidth="1"/>
    <col min="16" max="18" width="6.1" style="76" customWidth="1"/>
    <col min="19" max="19" width="6.1" style="77" customWidth="1"/>
    <col min="20" max="20" width="6.1" style="76" customWidth="1"/>
    <col min="21" max="22" width="6.1" style="75" customWidth="1"/>
    <col min="23" max="23" width="7.9" style="78" customWidth="1"/>
    <col min="24" max="24" width="8.625" style="79" customWidth="1"/>
    <col min="25" max="25" width="8.3" style="49" customWidth="1"/>
    <col min="26" max="26" width="8.625" style="49" customWidth="1"/>
    <col min="27" max="27" width="11.7" style="49" customWidth="1"/>
    <col min="28" max="28" width="9.625" style="49" customWidth="1"/>
    <col min="29" max="29" width="11.8416666666667" style="49" customWidth="1"/>
    <col min="30" max="30" width="19.5" style="49" customWidth="1"/>
    <col min="31" max="78" width="9" style="49"/>
    <col min="79" max="79" width="3.125" style="49" customWidth="1"/>
    <col min="80" max="80" width="13.125" style="49" customWidth="1"/>
    <col min="81" max="81" width="4.625" style="49" customWidth="1"/>
    <col min="82" max="82" width="11.25" style="49" customWidth="1"/>
    <col min="83" max="248" width="9" style="49"/>
  </cols>
  <sheetData>
    <row r="1" customHeight="1" spans="1:254">
      <c r="A1" s="11" t="s">
        <v>0</v>
      </c>
      <c r="B1" s="11"/>
      <c r="C1" s="12"/>
      <c r="T1" s="14"/>
    </row>
    <row r="2" s="2" customFormat="1" ht="18.75" spans="1:254">
      <c r="A2" s="15" t="s">
        <v>1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</row>
    <row r="3" s="71" customFormat="1" ht="15.75" spans="1:254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80"/>
      <c r="R3" s="23"/>
      <c r="S3" s="25"/>
      <c r="T3" s="23"/>
      <c r="U3" s="23"/>
      <c r="V3" s="26"/>
      <c r="W3" s="81"/>
      <c r="X3" s="66" t="s">
        <v>4</v>
      </c>
    </row>
    <row r="4" ht="41" customHeight="1" spans="1:254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31" t="s">
        <v>28</v>
      </c>
      <c r="Y4" s="32" t="s">
        <v>29</v>
      </c>
      <c r="Z4" s="30" t="s">
        <v>30</v>
      </c>
      <c r="AA4" s="82" t="s">
        <v>31</v>
      </c>
      <c r="AB4" s="82" t="s">
        <v>32</v>
      </c>
      <c r="AC4" s="29" t="s">
        <v>33</v>
      </c>
      <c r="AD4" s="33" t="s">
        <v>34</v>
      </c>
      <c r="IO4" s="49"/>
      <c r="IP4" s="49"/>
      <c r="IQ4" s="49"/>
      <c r="IR4" s="49"/>
      <c r="IS4" s="49"/>
      <c r="IT4" s="49"/>
    </row>
    <row r="5" customHeight="1" spans="1:254">
      <c r="A5" s="41" t="s">
        <v>35</v>
      </c>
      <c r="B5" s="41" t="s">
        <v>36</v>
      </c>
      <c r="C5" s="42">
        <v>2025</v>
      </c>
      <c r="D5" s="41" t="s">
        <v>37</v>
      </c>
      <c r="E5" s="41">
        <v>2521110290</v>
      </c>
      <c r="F5" s="41" t="s">
        <v>38</v>
      </c>
      <c r="G5" s="43">
        <v>92.74</v>
      </c>
      <c r="H5" s="43">
        <v>1.95</v>
      </c>
      <c r="I5" s="43">
        <f>G5+H5</f>
        <v>94.69</v>
      </c>
      <c r="J5" s="43">
        <v>90.9479166666667</v>
      </c>
      <c r="K5" s="43">
        <v>5.625</v>
      </c>
      <c r="L5" s="43">
        <f t="shared" ref="L5:L15" si="0">J5+K5</f>
        <v>96.5729166666667</v>
      </c>
      <c r="M5" s="43">
        <v>88.15</v>
      </c>
      <c r="N5" s="43">
        <v>0</v>
      </c>
      <c r="O5" s="43">
        <f t="shared" ref="O5:O15" si="1">M5+N5</f>
        <v>88.15</v>
      </c>
      <c r="P5" s="43">
        <v>60</v>
      </c>
      <c r="Q5" s="43">
        <v>1.5</v>
      </c>
      <c r="R5" s="43">
        <f t="shared" ref="R5:R15" si="2">P5+Q5</f>
        <v>61.5</v>
      </c>
      <c r="S5" s="43">
        <v>60</v>
      </c>
      <c r="T5" s="43">
        <v>16.55</v>
      </c>
      <c r="U5" s="43">
        <f t="shared" ref="U5:U15" si="3">S5+T5</f>
        <v>76.55</v>
      </c>
      <c r="V5" s="44">
        <f t="shared" ref="V5:V15" si="4">I5*10%+L5*75%+O5*5%+R5*5%+U5*5%</f>
        <v>93.2086875</v>
      </c>
      <c r="W5" s="83">
        <f t="shared" ref="W5:W15" si="5">RANK(V5,V:V)</f>
        <v>1</v>
      </c>
      <c r="X5" s="45">
        <f t="shared" ref="X5:X15" si="6">RANK(J5,J:J)</f>
        <v>1</v>
      </c>
      <c r="Y5" s="41" t="s">
        <v>39</v>
      </c>
      <c r="Z5" s="41">
        <v>90</v>
      </c>
      <c r="AA5" s="52" t="s">
        <v>40</v>
      </c>
      <c r="AB5" s="52"/>
      <c r="AC5" s="52" t="s">
        <v>41</v>
      </c>
      <c r="AD5" s="46"/>
      <c r="IO5" s="49"/>
      <c r="IP5" s="49"/>
      <c r="IQ5" s="49"/>
      <c r="IR5" s="49"/>
      <c r="IS5" s="49"/>
      <c r="IT5" s="49"/>
    </row>
    <row r="6" customHeight="1" spans="1:254">
      <c r="A6" s="41" t="s">
        <v>35</v>
      </c>
      <c r="B6" s="41" t="s">
        <v>36</v>
      </c>
      <c r="C6" s="42">
        <v>2025</v>
      </c>
      <c r="D6" s="41" t="s">
        <v>37</v>
      </c>
      <c r="E6" s="41">
        <v>2521110294</v>
      </c>
      <c r="F6" s="41" t="s">
        <v>42</v>
      </c>
      <c r="G6" s="43">
        <v>94.69</v>
      </c>
      <c r="H6" s="43">
        <v>7.3</v>
      </c>
      <c r="I6" s="43">
        <v>100</v>
      </c>
      <c r="J6" s="43">
        <v>90.7708333333333</v>
      </c>
      <c r="K6" s="43">
        <v>2.75</v>
      </c>
      <c r="L6" s="43">
        <f t="shared" si="0"/>
        <v>93.5208333333333</v>
      </c>
      <c r="M6" s="43">
        <v>81</v>
      </c>
      <c r="N6" s="43">
        <v>0</v>
      </c>
      <c r="O6" s="43">
        <f t="shared" si="1"/>
        <v>81</v>
      </c>
      <c r="P6" s="43">
        <v>60</v>
      </c>
      <c r="Q6" s="43">
        <v>9</v>
      </c>
      <c r="R6" s="43">
        <f t="shared" si="2"/>
        <v>69</v>
      </c>
      <c r="S6" s="43">
        <v>60</v>
      </c>
      <c r="T6" s="43">
        <v>35.5</v>
      </c>
      <c r="U6" s="43">
        <f t="shared" si="3"/>
        <v>95.5</v>
      </c>
      <c r="V6" s="44">
        <f t="shared" si="4"/>
        <v>92.415625</v>
      </c>
      <c r="W6" s="83">
        <f t="shared" si="5"/>
        <v>2</v>
      </c>
      <c r="X6" s="45">
        <f t="shared" si="6"/>
        <v>3</v>
      </c>
      <c r="Y6" s="41" t="s">
        <v>39</v>
      </c>
      <c r="Z6" s="41">
        <v>90</v>
      </c>
      <c r="AA6" s="52" t="s">
        <v>40</v>
      </c>
      <c r="AB6" s="52"/>
      <c r="AC6" s="52" t="s">
        <v>43</v>
      </c>
      <c r="AD6" s="46"/>
      <c r="IO6" s="49"/>
      <c r="IP6" s="49"/>
      <c r="IQ6" s="49"/>
      <c r="IR6" s="49"/>
      <c r="IS6" s="49"/>
      <c r="IT6" s="49"/>
    </row>
    <row r="7" customHeight="1" spans="1:254">
      <c r="A7" s="41" t="s">
        <v>35</v>
      </c>
      <c r="B7" s="41" t="s">
        <v>36</v>
      </c>
      <c r="C7" s="42">
        <v>2025</v>
      </c>
      <c r="D7" s="41" t="s">
        <v>37</v>
      </c>
      <c r="E7" s="41">
        <v>2409110017</v>
      </c>
      <c r="F7" s="41" t="s">
        <v>44</v>
      </c>
      <c r="G7" s="43">
        <v>93.55</v>
      </c>
      <c r="H7" s="43">
        <v>4.1</v>
      </c>
      <c r="I7" s="43">
        <f t="shared" ref="I7:I15" si="7">G7+H7</f>
        <v>97.65</v>
      </c>
      <c r="J7" s="43">
        <v>90.21875</v>
      </c>
      <c r="K7" s="43">
        <v>2.5</v>
      </c>
      <c r="L7" s="43">
        <f t="shared" si="0"/>
        <v>92.71875</v>
      </c>
      <c r="M7" s="43">
        <v>85.65</v>
      </c>
      <c r="N7" s="43">
        <v>0</v>
      </c>
      <c r="O7" s="43">
        <f t="shared" si="1"/>
        <v>85.65</v>
      </c>
      <c r="P7" s="43">
        <v>60</v>
      </c>
      <c r="Q7" s="43">
        <v>1</v>
      </c>
      <c r="R7" s="43">
        <f t="shared" si="2"/>
        <v>61</v>
      </c>
      <c r="S7" s="43">
        <v>60</v>
      </c>
      <c r="T7" s="43">
        <v>32</v>
      </c>
      <c r="U7" s="43">
        <f t="shared" si="3"/>
        <v>92</v>
      </c>
      <c r="V7" s="44">
        <f t="shared" si="4"/>
        <v>91.2365625</v>
      </c>
      <c r="W7" s="83">
        <f t="shared" si="5"/>
        <v>3</v>
      </c>
      <c r="X7" s="45">
        <f t="shared" si="6"/>
        <v>4</v>
      </c>
      <c r="Y7" s="41" t="s">
        <v>39</v>
      </c>
      <c r="Z7" s="41">
        <v>90</v>
      </c>
      <c r="AA7" s="52" t="s">
        <v>40</v>
      </c>
      <c r="AB7" s="52"/>
      <c r="AC7" s="52" t="s">
        <v>43</v>
      </c>
      <c r="AD7" s="46"/>
      <c r="IO7" s="49"/>
      <c r="IP7" s="49"/>
      <c r="IQ7" s="49"/>
      <c r="IR7" s="49"/>
      <c r="IS7" s="49"/>
      <c r="IT7" s="49"/>
    </row>
    <row r="8" customHeight="1" spans="1:254">
      <c r="A8" s="41" t="s">
        <v>35</v>
      </c>
      <c r="B8" s="41" t="s">
        <v>36</v>
      </c>
      <c r="C8" s="42">
        <v>2025</v>
      </c>
      <c r="D8" s="41" t="s">
        <v>45</v>
      </c>
      <c r="E8" s="41">
        <v>2521110322</v>
      </c>
      <c r="F8" s="41" t="s">
        <v>46</v>
      </c>
      <c r="G8" s="43">
        <v>90.5</v>
      </c>
      <c r="H8" s="43">
        <v>3.12</v>
      </c>
      <c r="I8" s="43">
        <f t="shared" si="7"/>
        <v>93.62</v>
      </c>
      <c r="J8" s="43">
        <v>90.0104166666667</v>
      </c>
      <c r="K8" s="43">
        <v>3.125</v>
      </c>
      <c r="L8" s="43">
        <f t="shared" si="0"/>
        <v>93.1354166666667</v>
      </c>
      <c r="M8" s="43">
        <v>83.9</v>
      </c>
      <c r="N8" s="43">
        <v>0</v>
      </c>
      <c r="O8" s="43">
        <f t="shared" si="1"/>
        <v>83.9</v>
      </c>
      <c r="P8" s="43">
        <v>60</v>
      </c>
      <c r="Q8" s="43">
        <v>4</v>
      </c>
      <c r="R8" s="43">
        <f t="shared" si="2"/>
        <v>64</v>
      </c>
      <c r="S8" s="43">
        <v>60</v>
      </c>
      <c r="T8" s="43">
        <v>22.25</v>
      </c>
      <c r="U8" s="43">
        <f t="shared" si="3"/>
        <v>82.25</v>
      </c>
      <c r="V8" s="44">
        <f t="shared" si="4"/>
        <v>90.7210625</v>
      </c>
      <c r="W8" s="83">
        <f t="shared" si="5"/>
        <v>4</v>
      </c>
      <c r="X8" s="45">
        <f t="shared" si="6"/>
        <v>5</v>
      </c>
      <c r="Y8" s="41" t="s">
        <v>39</v>
      </c>
      <c r="Z8" s="41">
        <v>90</v>
      </c>
      <c r="AA8" s="52" t="s">
        <v>40</v>
      </c>
      <c r="AB8" s="52"/>
      <c r="AC8" s="52" t="s">
        <v>47</v>
      </c>
      <c r="AD8" s="46"/>
      <c r="CH8" s="49" t="s">
        <v>48</v>
      </c>
      <c r="CI8" s="49" t="s">
        <v>49</v>
      </c>
      <c r="CJ8" s="49" t="s">
        <v>50</v>
      </c>
      <c r="IO8" s="49"/>
      <c r="IP8" s="49"/>
      <c r="IQ8" s="49"/>
      <c r="IR8" s="49"/>
      <c r="IS8" s="49"/>
      <c r="IT8" s="49"/>
    </row>
    <row r="9" customHeight="1" spans="1:254">
      <c r="A9" s="41" t="s">
        <v>35</v>
      </c>
      <c r="B9" s="41" t="s">
        <v>36</v>
      </c>
      <c r="C9" s="42">
        <v>2025</v>
      </c>
      <c r="D9" s="41" t="s">
        <v>45</v>
      </c>
      <c r="E9" s="41">
        <v>2521110319</v>
      </c>
      <c r="F9" s="41" t="s">
        <v>51</v>
      </c>
      <c r="G9" s="43">
        <v>85.71</v>
      </c>
      <c r="H9" s="43">
        <v>2.22</v>
      </c>
      <c r="I9" s="43">
        <f t="shared" si="7"/>
        <v>87.93</v>
      </c>
      <c r="J9" s="43">
        <v>90.8229166666667</v>
      </c>
      <c r="K9" s="43">
        <v>2</v>
      </c>
      <c r="L9" s="43">
        <f t="shared" si="0"/>
        <v>92.8229166666667</v>
      </c>
      <c r="M9" s="43">
        <v>84.45</v>
      </c>
      <c r="N9" s="43">
        <v>0</v>
      </c>
      <c r="O9" s="43">
        <f t="shared" si="1"/>
        <v>84.45</v>
      </c>
      <c r="P9" s="43">
        <v>60</v>
      </c>
      <c r="Q9" s="43">
        <v>1.5</v>
      </c>
      <c r="R9" s="43">
        <f t="shared" si="2"/>
        <v>61.5</v>
      </c>
      <c r="S9" s="43">
        <v>60</v>
      </c>
      <c r="T9" s="43">
        <v>6.75</v>
      </c>
      <c r="U9" s="43">
        <f t="shared" si="3"/>
        <v>66.75</v>
      </c>
      <c r="V9" s="44">
        <f t="shared" si="4"/>
        <v>89.0451875</v>
      </c>
      <c r="W9" s="83">
        <f t="shared" si="5"/>
        <v>5</v>
      </c>
      <c r="X9" s="45">
        <f t="shared" si="6"/>
        <v>2</v>
      </c>
      <c r="Y9" s="41" t="s">
        <v>39</v>
      </c>
      <c r="Z9" s="41">
        <v>90</v>
      </c>
      <c r="AA9" s="52" t="s">
        <v>52</v>
      </c>
      <c r="AB9" s="52"/>
      <c r="AC9" s="52"/>
      <c r="AD9" s="46"/>
      <c r="CH9" s="49" t="s">
        <v>53</v>
      </c>
      <c r="CI9" s="49" t="s">
        <v>54</v>
      </c>
      <c r="CJ9" s="49" t="s">
        <v>55</v>
      </c>
      <c r="IO9" s="49"/>
      <c r="IP9" s="49"/>
      <c r="IQ9" s="49"/>
      <c r="IR9" s="49"/>
      <c r="IS9" s="49"/>
      <c r="IT9" s="49"/>
    </row>
    <row r="10" customHeight="1" spans="1:254">
      <c r="A10" s="41" t="s">
        <v>35</v>
      </c>
      <c r="B10" s="41" t="s">
        <v>36</v>
      </c>
      <c r="C10" s="42">
        <v>2025</v>
      </c>
      <c r="D10" s="41" t="s">
        <v>45</v>
      </c>
      <c r="E10" s="41">
        <v>2521110316</v>
      </c>
      <c r="F10" s="41" t="s">
        <v>56</v>
      </c>
      <c r="G10" s="43">
        <v>90.44</v>
      </c>
      <c r="H10" s="43">
        <v>1.55</v>
      </c>
      <c r="I10" s="43">
        <f t="shared" si="7"/>
        <v>91.99</v>
      </c>
      <c r="J10" s="43">
        <v>89.7604166666667</v>
      </c>
      <c r="K10" s="43">
        <v>1</v>
      </c>
      <c r="L10" s="43">
        <f t="shared" si="0"/>
        <v>90.7604166666667</v>
      </c>
      <c r="M10" s="43">
        <v>81.65</v>
      </c>
      <c r="N10" s="43">
        <v>0</v>
      </c>
      <c r="O10" s="43">
        <f t="shared" si="1"/>
        <v>81.65</v>
      </c>
      <c r="P10" s="43">
        <v>60</v>
      </c>
      <c r="Q10" s="43">
        <v>4.4</v>
      </c>
      <c r="R10" s="43">
        <f t="shared" si="2"/>
        <v>64.4</v>
      </c>
      <c r="S10" s="43">
        <v>60</v>
      </c>
      <c r="T10" s="43">
        <v>25</v>
      </c>
      <c r="U10" s="43">
        <f t="shared" si="3"/>
        <v>85</v>
      </c>
      <c r="V10" s="44">
        <f t="shared" si="4"/>
        <v>88.8218125</v>
      </c>
      <c r="W10" s="83">
        <f t="shared" si="5"/>
        <v>6</v>
      </c>
      <c r="X10" s="45">
        <f t="shared" si="6"/>
        <v>6</v>
      </c>
      <c r="Y10" s="41" t="s">
        <v>39</v>
      </c>
      <c r="Z10" s="41">
        <v>90</v>
      </c>
      <c r="AA10" s="52" t="s">
        <v>52</v>
      </c>
      <c r="AB10" s="52"/>
      <c r="AC10" s="52" t="s">
        <v>43</v>
      </c>
      <c r="AD10" s="46"/>
      <c r="CH10" s="49" t="s">
        <v>57</v>
      </c>
      <c r="CI10" s="49" t="s">
        <v>58</v>
      </c>
      <c r="CJ10" s="49" t="s">
        <v>59</v>
      </c>
      <c r="IO10" s="49"/>
      <c r="IP10" s="49"/>
      <c r="IQ10" s="49"/>
      <c r="IR10" s="49"/>
      <c r="IS10" s="49"/>
      <c r="IT10" s="49"/>
    </row>
    <row r="11" customHeight="1" spans="1:254">
      <c r="A11" s="41" t="s">
        <v>35</v>
      </c>
      <c r="B11" s="41" t="s">
        <v>36</v>
      </c>
      <c r="C11" s="42">
        <v>2025</v>
      </c>
      <c r="D11" s="41" t="s">
        <v>37</v>
      </c>
      <c r="E11" s="34">
        <v>2521110293</v>
      </c>
      <c r="F11" s="34" t="s">
        <v>60</v>
      </c>
      <c r="G11" s="36">
        <v>94.42</v>
      </c>
      <c r="H11" s="43">
        <v>0</v>
      </c>
      <c r="I11" s="43">
        <f t="shared" si="7"/>
        <v>94.42</v>
      </c>
      <c r="J11" s="43">
        <v>85.69</v>
      </c>
      <c r="K11" s="43">
        <v>2.5</v>
      </c>
      <c r="L11" s="43">
        <f t="shared" si="0"/>
        <v>88.19</v>
      </c>
      <c r="M11" s="43">
        <v>94.15</v>
      </c>
      <c r="N11" s="43">
        <v>0.5</v>
      </c>
      <c r="O11" s="43">
        <f t="shared" si="1"/>
        <v>94.65</v>
      </c>
      <c r="P11" s="43">
        <v>60</v>
      </c>
      <c r="Q11" s="43">
        <v>8.67</v>
      </c>
      <c r="R11" s="43">
        <f t="shared" si="2"/>
        <v>68.67</v>
      </c>
      <c r="S11" s="43">
        <v>60</v>
      </c>
      <c r="T11" s="43">
        <v>22.5</v>
      </c>
      <c r="U11" s="43">
        <f t="shared" si="3"/>
        <v>82.5</v>
      </c>
      <c r="V11" s="44">
        <f t="shared" si="4"/>
        <v>87.8755</v>
      </c>
      <c r="W11" s="83">
        <f t="shared" si="5"/>
        <v>7</v>
      </c>
      <c r="X11" s="45">
        <f t="shared" si="6"/>
        <v>13</v>
      </c>
      <c r="Y11" s="41" t="s">
        <v>39</v>
      </c>
      <c r="Z11" s="41">
        <v>90</v>
      </c>
      <c r="AA11" s="52" t="s">
        <v>52</v>
      </c>
      <c r="AB11" s="52"/>
      <c r="AC11" s="84"/>
      <c r="AD11" s="46"/>
      <c r="CH11" s="49" t="s">
        <v>61</v>
      </c>
      <c r="CJ11" s="49" t="s">
        <v>62</v>
      </c>
      <c r="IO11" s="49"/>
      <c r="IP11" s="49"/>
      <c r="IQ11" s="49"/>
      <c r="IR11" s="49"/>
      <c r="IS11" s="49"/>
      <c r="IT11" s="49"/>
    </row>
    <row r="12" customHeight="1" spans="1:254">
      <c r="A12" s="41" t="s">
        <v>35</v>
      </c>
      <c r="B12" s="41" t="s">
        <v>36</v>
      </c>
      <c r="C12" s="42">
        <v>2025</v>
      </c>
      <c r="D12" s="41" t="s">
        <v>45</v>
      </c>
      <c r="E12" s="34">
        <v>2521110317</v>
      </c>
      <c r="F12" s="34" t="s">
        <v>63</v>
      </c>
      <c r="G12" s="36">
        <v>91.6</v>
      </c>
      <c r="H12" s="43">
        <v>0.9</v>
      </c>
      <c r="I12" s="43">
        <f t="shared" si="7"/>
        <v>92.5</v>
      </c>
      <c r="J12" s="43">
        <v>86.40625</v>
      </c>
      <c r="K12" s="43">
        <v>2</v>
      </c>
      <c r="L12" s="43">
        <f t="shared" si="0"/>
        <v>88.40625</v>
      </c>
      <c r="M12" s="43">
        <v>81.95</v>
      </c>
      <c r="N12" s="43">
        <v>0</v>
      </c>
      <c r="O12" s="43">
        <f t="shared" si="1"/>
        <v>81.95</v>
      </c>
      <c r="P12" s="43">
        <v>60</v>
      </c>
      <c r="Q12" s="43">
        <v>4.4</v>
      </c>
      <c r="R12" s="43">
        <f t="shared" si="2"/>
        <v>64.4</v>
      </c>
      <c r="S12" s="43">
        <v>60</v>
      </c>
      <c r="T12" s="43">
        <v>33</v>
      </c>
      <c r="U12" s="43">
        <f t="shared" si="3"/>
        <v>93</v>
      </c>
      <c r="V12" s="44">
        <f t="shared" si="4"/>
        <v>87.5221875</v>
      </c>
      <c r="W12" s="83">
        <f t="shared" si="5"/>
        <v>8</v>
      </c>
      <c r="X12" s="45">
        <f t="shared" si="6"/>
        <v>10</v>
      </c>
      <c r="Y12" s="41" t="s">
        <v>39</v>
      </c>
      <c r="Z12" s="41">
        <v>90</v>
      </c>
      <c r="AA12" s="52" t="s">
        <v>52</v>
      </c>
      <c r="AB12" s="52"/>
      <c r="AC12" s="52"/>
      <c r="AD12" s="46"/>
      <c r="IO12" s="49"/>
      <c r="IP12" s="49"/>
      <c r="IQ12" s="49"/>
      <c r="IR12" s="49"/>
      <c r="IS12" s="49"/>
      <c r="IT12" s="49"/>
    </row>
    <row r="13" customHeight="1" spans="1:254">
      <c r="A13" s="41" t="s">
        <v>35</v>
      </c>
      <c r="B13" s="41" t="s">
        <v>36</v>
      </c>
      <c r="C13" s="42">
        <v>2025</v>
      </c>
      <c r="D13" s="41" t="s">
        <v>37</v>
      </c>
      <c r="E13" s="34">
        <v>2521110312</v>
      </c>
      <c r="F13" s="34" t="s">
        <v>64</v>
      </c>
      <c r="G13" s="36">
        <v>90.3</v>
      </c>
      <c r="H13" s="43">
        <v>0.25</v>
      </c>
      <c r="I13" s="43">
        <f t="shared" si="7"/>
        <v>90.55</v>
      </c>
      <c r="J13" s="43">
        <v>89.21875</v>
      </c>
      <c r="K13" s="43">
        <v>1</v>
      </c>
      <c r="L13" s="43">
        <f t="shared" si="0"/>
        <v>90.21875</v>
      </c>
      <c r="M13" s="43">
        <v>70.8</v>
      </c>
      <c r="N13" s="43">
        <v>0</v>
      </c>
      <c r="O13" s="43">
        <f t="shared" si="1"/>
        <v>70.8</v>
      </c>
      <c r="P13" s="43">
        <v>60</v>
      </c>
      <c r="Q13" s="43">
        <v>0</v>
      </c>
      <c r="R13" s="43">
        <f t="shared" si="2"/>
        <v>60</v>
      </c>
      <c r="S13" s="43">
        <v>56</v>
      </c>
      <c r="T13" s="43">
        <v>13</v>
      </c>
      <c r="U13" s="43">
        <f t="shared" si="3"/>
        <v>69</v>
      </c>
      <c r="V13" s="44">
        <f t="shared" si="4"/>
        <v>86.7090625</v>
      </c>
      <c r="W13" s="83">
        <f t="shared" si="5"/>
        <v>9</v>
      </c>
      <c r="X13" s="45">
        <f t="shared" si="6"/>
        <v>7</v>
      </c>
      <c r="Y13" s="41" t="s">
        <v>39</v>
      </c>
      <c r="Z13" s="41">
        <v>90</v>
      </c>
      <c r="AA13" s="52" t="s">
        <v>52</v>
      </c>
      <c r="AB13" s="52"/>
      <c r="AC13" s="84"/>
      <c r="AD13" s="46"/>
      <c r="IO13" s="49"/>
      <c r="IP13" s="49"/>
      <c r="IQ13" s="49"/>
      <c r="IR13" s="49"/>
      <c r="IS13" s="49"/>
      <c r="IT13" s="49"/>
    </row>
    <row r="14" customHeight="1" spans="1:254">
      <c r="A14" s="41" t="s">
        <v>35</v>
      </c>
      <c r="B14" s="41" t="s">
        <v>36</v>
      </c>
      <c r="C14" s="42">
        <v>2025</v>
      </c>
      <c r="D14" s="41" t="s">
        <v>45</v>
      </c>
      <c r="E14" s="34">
        <v>2533110029</v>
      </c>
      <c r="F14" s="34" t="s">
        <v>65</v>
      </c>
      <c r="G14" s="36">
        <v>91.3</v>
      </c>
      <c r="H14" s="43">
        <v>0</v>
      </c>
      <c r="I14" s="43">
        <f t="shared" si="7"/>
        <v>91.3</v>
      </c>
      <c r="J14" s="43">
        <v>85.1</v>
      </c>
      <c r="K14" s="43">
        <v>3.625</v>
      </c>
      <c r="L14" s="43">
        <f t="shared" si="0"/>
        <v>88.725</v>
      </c>
      <c r="M14" s="43">
        <v>80</v>
      </c>
      <c r="N14" s="43">
        <v>0</v>
      </c>
      <c r="O14" s="43">
        <f t="shared" si="1"/>
        <v>80</v>
      </c>
      <c r="P14" s="43">
        <v>60</v>
      </c>
      <c r="Q14" s="43">
        <v>0</v>
      </c>
      <c r="R14" s="43">
        <f t="shared" si="2"/>
        <v>60</v>
      </c>
      <c r="S14" s="43">
        <v>60</v>
      </c>
      <c r="T14" s="43">
        <v>16</v>
      </c>
      <c r="U14" s="43">
        <f t="shared" si="3"/>
        <v>76</v>
      </c>
      <c r="V14" s="44">
        <f t="shared" si="4"/>
        <v>86.47375</v>
      </c>
      <c r="W14" s="83">
        <f t="shared" si="5"/>
        <v>10</v>
      </c>
      <c r="X14" s="45">
        <f t="shared" si="6"/>
        <v>18</v>
      </c>
      <c r="Y14" s="41" t="s">
        <v>39</v>
      </c>
      <c r="Z14" s="41">
        <v>90</v>
      </c>
      <c r="AA14" s="52" t="s">
        <v>52</v>
      </c>
      <c r="AB14" s="52"/>
      <c r="AC14" s="52"/>
      <c r="AD14" s="46"/>
      <c r="CH14" s="49" t="s">
        <v>66</v>
      </c>
      <c r="IO14" s="49"/>
      <c r="IP14" s="49"/>
      <c r="IQ14" s="49"/>
      <c r="IR14" s="49"/>
      <c r="IS14" s="49"/>
      <c r="IT14" s="49"/>
    </row>
    <row r="15" customHeight="1" spans="1:254">
      <c r="A15" s="41" t="s">
        <v>35</v>
      </c>
      <c r="B15" s="41" t="s">
        <v>36</v>
      </c>
      <c r="C15" s="42">
        <v>2025</v>
      </c>
      <c r="D15" s="41" t="s">
        <v>37</v>
      </c>
      <c r="E15" s="34">
        <v>2521110291</v>
      </c>
      <c r="F15" s="34" t="s">
        <v>67</v>
      </c>
      <c r="G15" s="36">
        <v>91.46</v>
      </c>
      <c r="H15" s="43">
        <v>1.3</v>
      </c>
      <c r="I15" s="43">
        <f t="shared" si="7"/>
        <v>92.76</v>
      </c>
      <c r="J15" s="43">
        <v>85.84375</v>
      </c>
      <c r="K15" s="43">
        <v>1</v>
      </c>
      <c r="L15" s="43">
        <f t="shared" si="0"/>
        <v>86.84375</v>
      </c>
      <c r="M15" s="43">
        <v>95.5</v>
      </c>
      <c r="N15" s="43">
        <v>1</v>
      </c>
      <c r="O15" s="43">
        <f t="shared" si="1"/>
        <v>96.5</v>
      </c>
      <c r="P15" s="43">
        <v>60</v>
      </c>
      <c r="Q15" s="43">
        <v>1</v>
      </c>
      <c r="R15" s="43">
        <f t="shared" si="2"/>
        <v>61</v>
      </c>
      <c r="S15" s="43">
        <v>61</v>
      </c>
      <c r="T15" s="43">
        <v>20</v>
      </c>
      <c r="U15" s="43">
        <f t="shared" si="3"/>
        <v>81</v>
      </c>
      <c r="V15" s="44">
        <f t="shared" si="4"/>
        <v>86.3338125</v>
      </c>
      <c r="W15" s="83">
        <f t="shared" si="5"/>
        <v>11</v>
      </c>
      <c r="X15" s="45">
        <f t="shared" si="6"/>
        <v>12</v>
      </c>
      <c r="Y15" s="41" t="s">
        <v>39</v>
      </c>
      <c r="Z15" s="41">
        <v>90</v>
      </c>
      <c r="AA15" s="52" t="s">
        <v>52</v>
      </c>
      <c r="AB15" s="52"/>
      <c r="AC15" s="52"/>
      <c r="AD15" s="46"/>
      <c r="IO15" s="49"/>
      <c r="IP15" s="49"/>
      <c r="IQ15" s="49"/>
      <c r="IR15" s="49"/>
      <c r="IS15" s="49"/>
      <c r="IT15" s="49"/>
    </row>
    <row r="16" customHeight="1" spans="1:254">
      <c r="A16" s="41" t="s">
        <v>35</v>
      </c>
      <c r="B16" s="41" t="s">
        <v>36</v>
      </c>
      <c r="C16" s="42">
        <v>2025</v>
      </c>
      <c r="D16" s="41" t="s">
        <v>37</v>
      </c>
      <c r="E16" s="34">
        <v>2521110287</v>
      </c>
      <c r="F16" s="34" t="s">
        <v>68</v>
      </c>
      <c r="G16" s="36">
        <v>91.38</v>
      </c>
      <c r="H16" s="43">
        <v>1.75</v>
      </c>
      <c r="I16" s="43">
        <f t="shared" ref="I16:I38" si="8">G16+H16</f>
        <v>93.13</v>
      </c>
      <c r="J16" s="43">
        <v>85.51</v>
      </c>
      <c r="K16" s="43">
        <v>2</v>
      </c>
      <c r="L16" s="43">
        <f t="shared" ref="L16:L38" si="9">J16+K16</f>
        <v>87.51</v>
      </c>
      <c r="M16" s="43">
        <v>82.75</v>
      </c>
      <c r="N16" s="43">
        <v>0</v>
      </c>
      <c r="O16" s="43">
        <f t="shared" ref="O16:O49" si="10">M16+N16</f>
        <v>82.75</v>
      </c>
      <c r="P16" s="43">
        <v>60</v>
      </c>
      <c r="Q16" s="43">
        <v>2.5</v>
      </c>
      <c r="R16" s="43">
        <f t="shared" ref="R16:R49" si="11">P16+Q16</f>
        <v>62.5</v>
      </c>
      <c r="S16" s="43">
        <v>60</v>
      </c>
      <c r="T16" s="43">
        <v>19.505</v>
      </c>
      <c r="U16" s="43">
        <f t="shared" ref="U16:U49" si="12">S16+T16</f>
        <v>79.505</v>
      </c>
      <c r="V16" s="44">
        <f t="shared" ref="V16:V49" si="13">I16*10%+L16*75%+O16*5%+R16*5%+U16*5%</f>
        <v>86.18325</v>
      </c>
      <c r="W16" s="83">
        <f t="shared" ref="W16:W49" si="14">RANK(V16,V:V)</f>
        <v>12</v>
      </c>
      <c r="X16" s="45">
        <f t="shared" ref="X16:X49" si="15">RANK(J16,J:J)</f>
        <v>16</v>
      </c>
      <c r="Y16" s="41" t="s">
        <v>39</v>
      </c>
      <c r="Z16" s="41">
        <v>90</v>
      </c>
      <c r="AA16" s="52" t="s">
        <v>52</v>
      </c>
      <c r="AB16" s="52"/>
      <c r="AC16" s="52"/>
      <c r="AD16" s="46"/>
      <c r="CH16" s="49" t="s">
        <v>69</v>
      </c>
      <c r="IO16" s="49"/>
      <c r="IP16" s="49"/>
      <c r="IQ16" s="49"/>
      <c r="IR16" s="49"/>
      <c r="IS16" s="49"/>
      <c r="IT16" s="49"/>
    </row>
    <row r="17" customHeight="1" spans="1:254">
      <c r="A17" s="41" t="s">
        <v>35</v>
      </c>
      <c r="B17" s="41" t="s">
        <v>36</v>
      </c>
      <c r="C17" s="42">
        <v>2025</v>
      </c>
      <c r="D17" s="41" t="s">
        <v>45</v>
      </c>
      <c r="E17" s="34">
        <v>2521110321</v>
      </c>
      <c r="F17" s="34" t="s">
        <v>70</v>
      </c>
      <c r="G17" s="36">
        <v>89.67</v>
      </c>
      <c r="H17" s="43">
        <v>1.79</v>
      </c>
      <c r="I17" s="43">
        <f t="shared" si="8"/>
        <v>91.46</v>
      </c>
      <c r="J17" s="43">
        <v>86.6979166666667</v>
      </c>
      <c r="K17" s="43">
        <v>2</v>
      </c>
      <c r="L17" s="43">
        <f t="shared" si="9"/>
        <v>88.6979166666667</v>
      </c>
      <c r="M17" s="43">
        <v>81</v>
      </c>
      <c r="N17" s="43">
        <v>0</v>
      </c>
      <c r="O17" s="43">
        <f t="shared" si="10"/>
        <v>81</v>
      </c>
      <c r="P17" s="43">
        <v>60</v>
      </c>
      <c r="Q17" s="43">
        <v>0</v>
      </c>
      <c r="R17" s="43">
        <f t="shared" si="11"/>
        <v>60</v>
      </c>
      <c r="S17" s="43">
        <v>56</v>
      </c>
      <c r="T17" s="43">
        <v>6.75</v>
      </c>
      <c r="U17" s="43">
        <f t="shared" si="12"/>
        <v>62.75</v>
      </c>
      <c r="V17" s="44">
        <f t="shared" si="13"/>
        <v>85.8569375</v>
      </c>
      <c r="W17" s="83">
        <f t="shared" si="14"/>
        <v>13</v>
      </c>
      <c r="X17" s="45">
        <f t="shared" si="15"/>
        <v>9</v>
      </c>
      <c r="Y17" s="41" t="s">
        <v>39</v>
      </c>
      <c r="Z17" s="41">
        <v>90</v>
      </c>
      <c r="AA17" s="52" t="s">
        <v>52</v>
      </c>
      <c r="AB17" s="52"/>
      <c r="AC17" s="52"/>
      <c r="AD17" s="46"/>
      <c r="IO17" s="49"/>
      <c r="IP17" s="49"/>
      <c r="IQ17" s="49"/>
      <c r="IR17" s="49"/>
      <c r="IS17" s="49"/>
      <c r="IT17" s="49"/>
    </row>
    <row r="18" customHeight="1" spans="1:254">
      <c r="A18" s="41" t="s">
        <v>35</v>
      </c>
      <c r="B18" s="41" t="s">
        <v>36</v>
      </c>
      <c r="C18" s="42">
        <v>2025</v>
      </c>
      <c r="D18" s="41" t="s">
        <v>37</v>
      </c>
      <c r="E18" s="34">
        <v>2521110292</v>
      </c>
      <c r="F18" s="34" t="s">
        <v>71</v>
      </c>
      <c r="G18" s="36">
        <v>91.04</v>
      </c>
      <c r="H18" s="43">
        <v>0.25</v>
      </c>
      <c r="I18" s="43">
        <f t="shared" si="8"/>
        <v>91.29</v>
      </c>
      <c r="J18" s="43">
        <v>84.17</v>
      </c>
      <c r="K18" s="43">
        <v>2.125</v>
      </c>
      <c r="L18" s="43">
        <f t="shared" si="9"/>
        <v>86.295</v>
      </c>
      <c r="M18" s="43">
        <v>80.65</v>
      </c>
      <c r="N18" s="43">
        <v>0</v>
      </c>
      <c r="O18" s="43">
        <f t="shared" si="10"/>
        <v>80.65</v>
      </c>
      <c r="P18" s="43">
        <v>60</v>
      </c>
      <c r="Q18" s="43">
        <v>1</v>
      </c>
      <c r="R18" s="43">
        <f t="shared" si="11"/>
        <v>61</v>
      </c>
      <c r="S18" s="43">
        <v>60</v>
      </c>
      <c r="T18" s="43">
        <v>23.51</v>
      </c>
      <c r="U18" s="43">
        <f t="shared" si="12"/>
        <v>83.51</v>
      </c>
      <c r="V18" s="44">
        <f t="shared" si="13"/>
        <v>85.10825</v>
      </c>
      <c r="W18" s="83">
        <f t="shared" si="14"/>
        <v>14</v>
      </c>
      <c r="X18" s="45">
        <f t="shared" si="15"/>
        <v>25</v>
      </c>
      <c r="Y18" s="41" t="s">
        <v>39</v>
      </c>
      <c r="Z18" s="41">
        <v>90</v>
      </c>
      <c r="AA18" s="52" t="s">
        <v>72</v>
      </c>
      <c r="AB18" s="52"/>
      <c r="AC18" s="52"/>
      <c r="AD18" s="46"/>
      <c r="IO18" s="49"/>
      <c r="IP18" s="49"/>
      <c r="IQ18" s="49"/>
      <c r="IR18" s="49"/>
      <c r="IS18" s="49"/>
      <c r="IT18" s="49"/>
    </row>
    <row r="19" customHeight="1" spans="1:254">
      <c r="A19" s="41" t="s">
        <v>35</v>
      </c>
      <c r="B19" s="41" t="s">
        <v>36</v>
      </c>
      <c r="C19" s="42">
        <v>2025</v>
      </c>
      <c r="D19" s="41" t="s">
        <v>37</v>
      </c>
      <c r="E19" s="41">
        <v>2521110295</v>
      </c>
      <c r="F19" s="41" t="s">
        <v>73</v>
      </c>
      <c r="G19" s="43">
        <v>89.4</v>
      </c>
      <c r="H19" s="43">
        <v>0.76</v>
      </c>
      <c r="I19" s="43">
        <f t="shared" si="8"/>
        <v>90.16</v>
      </c>
      <c r="J19" s="43">
        <v>85.59</v>
      </c>
      <c r="K19" s="43">
        <v>2</v>
      </c>
      <c r="L19" s="43">
        <f t="shared" si="9"/>
        <v>87.59</v>
      </c>
      <c r="M19" s="43">
        <v>72.85</v>
      </c>
      <c r="N19" s="43">
        <v>0</v>
      </c>
      <c r="O19" s="43">
        <f t="shared" si="10"/>
        <v>72.85</v>
      </c>
      <c r="P19" s="43">
        <v>60</v>
      </c>
      <c r="Q19" s="43">
        <v>2.38</v>
      </c>
      <c r="R19" s="43">
        <f t="shared" si="11"/>
        <v>62.38</v>
      </c>
      <c r="S19" s="43">
        <v>60</v>
      </c>
      <c r="T19" s="43">
        <v>11</v>
      </c>
      <c r="U19" s="43">
        <f t="shared" si="12"/>
        <v>71</v>
      </c>
      <c r="V19" s="44">
        <f t="shared" si="13"/>
        <v>85.02</v>
      </c>
      <c r="W19" s="83">
        <f t="shared" si="14"/>
        <v>15</v>
      </c>
      <c r="X19" s="45">
        <f t="shared" si="15"/>
        <v>15</v>
      </c>
      <c r="Y19" s="41" t="s">
        <v>39</v>
      </c>
      <c r="Z19" s="41">
        <v>90</v>
      </c>
      <c r="AA19" s="52" t="s">
        <v>72</v>
      </c>
      <c r="AB19" s="52"/>
      <c r="AC19" s="52"/>
      <c r="AD19" s="46"/>
      <c r="IO19" s="49"/>
      <c r="IP19" s="49"/>
      <c r="IQ19" s="49"/>
      <c r="IR19" s="49"/>
      <c r="IS19" s="49"/>
      <c r="IT19" s="49"/>
    </row>
    <row r="20" customHeight="1" spans="1:254">
      <c r="A20" s="41" t="s">
        <v>35</v>
      </c>
      <c r="B20" s="41" t="s">
        <v>36</v>
      </c>
      <c r="C20" s="42">
        <v>2025</v>
      </c>
      <c r="D20" s="41" t="s">
        <v>37</v>
      </c>
      <c r="E20" s="41">
        <v>2521110301</v>
      </c>
      <c r="F20" s="41" t="s">
        <v>74</v>
      </c>
      <c r="G20" s="43">
        <v>88.66</v>
      </c>
      <c r="H20" s="43">
        <v>2.25</v>
      </c>
      <c r="I20" s="43">
        <f t="shared" si="8"/>
        <v>90.91</v>
      </c>
      <c r="J20" s="43">
        <v>82.66</v>
      </c>
      <c r="K20" s="43">
        <v>2</v>
      </c>
      <c r="L20" s="43">
        <f t="shared" si="9"/>
        <v>84.66</v>
      </c>
      <c r="M20" s="43">
        <v>84.75</v>
      </c>
      <c r="N20" s="43">
        <v>0</v>
      </c>
      <c r="O20" s="43">
        <f t="shared" si="10"/>
        <v>84.75</v>
      </c>
      <c r="P20" s="43">
        <v>60</v>
      </c>
      <c r="Q20" s="43">
        <v>12</v>
      </c>
      <c r="R20" s="43">
        <f t="shared" si="11"/>
        <v>72</v>
      </c>
      <c r="S20" s="43">
        <v>60</v>
      </c>
      <c r="T20" s="43">
        <v>29.75</v>
      </c>
      <c r="U20" s="43">
        <f t="shared" si="12"/>
        <v>89.75</v>
      </c>
      <c r="V20" s="44">
        <f t="shared" si="13"/>
        <v>84.911</v>
      </c>
      <c r="W20" s="83">
        <f t="shared" si="14"/>
        <v>16</v>
      </c>
      <c r="X20" s="45">
        <f t="shared" si="15"/>
        <v>37</v>
      </c>
      <c r="Y20" s="41" t="s">
        <v>39</v>
      </c>
      <c r="Z20" s="41">
        <v>90</v>
      </c>
      <c r="AA20" s="52" t="s">
        <v>72</v>
      </c>
      <c r="AB20" s="52"/>
      <c r="AC20" s="52"/>
      <c r="AD20" s="46"/>
      <c r="IO20" s="49"/>
      <c r="IP20" s="49"/>
      <c r="IQ20" s="49"/>
      <c r="IR20" s="49"/>
      <c r="IS20" s="49"/>
      <c r="IT20" s="49"/>
    </row>
    <row r="21" customHeight="1" spans="1:254">
      <c r="A21" s="41" t="s">
        <v>35</v>
      </c>
      <c r="B21" s="41" t="s">
        <v>36</v>
      </c>
      <c r="C21" s="42">
        <v>2025</v>
      </c>
      <c r="D21" s="41" t="s">
        <v>37</v>
      </c>
      <c r="E21" s="41">
        <v>2521110285</v>
      </c>
      <c r="F21" s="41" t="s">
        <v>75</v>
      </c>
      <c r="G21" s="43">
        <v>89.07</v>
      </c>
      <c r="H21" s="43">
        <v>1.9</v>
      </c>
      <c r="I21" s="43">
        <f t="shared" si="8"/>
        <v>90.97</v>
      </c>
      <c r="J21" s="43">
        <v>84.27</v>
      </c>
      <c r="K21" s="43">
        <v>2</v>
      </c>
      <c r="L21" s="43">
        <f t="shared" si="9"/>
        <v>86.27</v>
      </c>
      <c r="M21" s="43">
        <v>82.3</v>
      </c>
      <c r="N21" s="43">
        <v>0</v>
      </c>
      <c r="O21" s="43">
        <f t="shared" si="10"/>
        <v>82.3</v>
      </c>
      <c r="P21" s="43">
        <v>60</v>
      </c>
      <c r="Q21" s="43">
        <v>0</v>
      </c>
      <c r="R21" s="43">
        <f t="shared" si="11"/>
        <v>60</v>
      </c>
      <c r="S21" s="43">
        <v>60</v>
      </c>
      <c r="T21" s="43">
        <v>19</v>
      </c>
      <c r="U21" s="43">
        <f t="shared" si="12"/>
        <v>79</v>
      </c>
      <c r="V21" s="44">
        <f t="shared" si="13"/>
        <v>84.8645</v>
      </c>
      <c r="W21" s="83">
        <f t="shared" si="14"/>
        <v>17</v>
      </c>
      <c r="X21" s="45">
        <f t="shared" si="15"/>
        <v>24</v>
      </c>
      <c r="Y21" s="41" t="s">
        <v>39</v>
      </c>
      <c r="Z21" s="41">
        <v>90</v>
      </c>
      <c r="AA21" s="52" t="s">
        <v>72</v>
      </c>
      <c r="AB21" s="52"/>
      <c r="AC21" s="52"/>
      <c r="AD21" s="46"/>
      <c r="IO21" s="49"/>
      <c r="IP21" s="49"/>
      <c r="IQ21" s="49"/>
      <c r="IR21" s="49"/>
      <c r="IS21" s="49"/>
      <c r="IT21" s="49"/>
    </row>
    <row r="22" customHeight="1" spans="1:254">
      <c r="A22" s="41" t="s">
        <v>35</v>
      </c>
      <c r="B22" s="41" t="s">
        <v>36</v>
      </c>
      <c r="C22" s="42">
        <v>2025</v>
      </c>
      <c r="D22" s="41" t="s">
        <v>37</v>
      </c>
      <c r="E22" s="41">
        <v>2521110298</v>
      </c>
      <c r="F22" s="41" t="s">
        <v>76</v>
      </c>
      <c r="G22" s="43">
        <v>87.27</v>
      </c>
      <c r="H22" s="43">
        <v>1.725</v>
      </c>
      <c r="I22" s="43">
        <f t="shared" si="8"/>
        <v>88.995</v>
      </c>
      <c r="J22" s="43">
        <v>85.08</v>
      </c>
      <c r="K22" s="43">
        <v>2</v>
      </c>
      <c r="L22" s="43">
        <f t="shared" si="9"/>
        <v>87.08</v>
      </c>
      <c r="M22" s="43">
        <v>77.3</v>
      </c>
      <c r="N22" s="43">
        <v>0</v>
      </c>
      <c r="O22" s="43">
        <f t="shared" si="10"/>
        <v>77.3</v>
      </c>
      <c r="P22" s="43">
        <v>60</v>
      </c>
      <c r="Q22" s="43">
        <v>0</v>
      </c>
      <c r="R22" s="43">
        <f t="shared" si="11"/>
        <v>60</v>
      </c>
      <c r="S22" s="43">
        <v>60</v>
      </c>
      <c r="T22" s="43">
        <v>14</v>
      </c>
      <c r="U22" s="43">
        <f t="shared" si="12"/>
        <v>74</v>
      </c>
      <c r="V22" s="44">
        <f t="shared" si="13"/>
        <v>84.7745</v>
      </c>
      <c r="W22" s="83">
        <f t="shared" si="14"/>
        <v>18</v>
      </c>
      <c r="X22" s="45">
        <f t="shared" si="15"/>
        <v>20</v>
      </c>
      <c r="Y22" s="41" t="s">
        <v>39</v>
      </c>
      <c r="Z22" s="41">
        <v>90</v>
      </c>
      <c r="AA22" s="52" t="s">
        <v>72</v>
      </c>
      <c r="AB22" s="52"/>
      <c r="AC22" s="52"/>
      <c r="AD22" s="46"/>
      <c r="IO22" s="49"/>
      <c r="IP22" s="49"/>
      <c r="IQ22" s="49"/>
      <c r="IR22" s="49"/>
      <c r="IS22" s="49"/>
      <c r="IT22" s="49"/>
    </row>
    <row r="23" customHeight="1" spans="1:254">
      <c r="A23" s="41" t="s">
        <v>35</v>
      </c>
      <c r="B23" s="41" t="s">
        <v>36</v>
      </c>
      <c r="C23" s="42">
        <v>2025</v>
      </c>
      <c r="D23" s="41" t="s">
        <v>45</v>
      </c>
      <c r="E23" s="41">
        <v>2521110318</v>
      </c>
      <c r="F23" s="41" t="s">
        <v>77</v>
      </c>
      <c r="G23" s="43">
        <v>87.12</v>
      </c>
      <c r="H23" s="43">
        <v>2.22</v>
      </c>
      <c r="I23" s="43">
        <f t="shared" si="8"/>
        <v>89.34</v>
      </c>
      <c r="J23" s="43">
        <v>84.5</v>
      </c>
      <c r="K23" s="43">
        <v>2</v>
      </c>
      <c r="L23" s="43">
        <f t="shared" si="9"/>
        <v>86.5</v>
      </c>
      <c r="M23" s="43">
        <v>84.5</v>
      </c>
      <c r="N23" s="43">
        <v>0</v>
      </c>
      <c r="O23" s="43">
        <f t="shared" si="10"/>
        <v>84.5</v>
      </c>
      <c r="P23" s="43">
        <v>60</v>
      </c>
      <c r="Q23" s="43">
        <v>7.5</v>
      </c>
      <c r="R23" s="43">
        <f t="shared" si="11"/>
        <v>67.5</v>
      </c>
      <c r="S23" s="43">
        <v>60</v>
      </c>
      <c r="T23" s="43">
        <v>6</v>
      </c>
      <c r="U23" s="43">
        <f t="shared" si="12"/>
        <v>66</v>
      </c>
      <c r="V23" s="44">
        <f t="shared" si="13"/>
        <v>84.709</v>
      </c>
      <c r="W23" s="83">
        <f t="shared" si="14"/>
        <v>19</v>
      </c>
      <c r="X23" s="45">
        <f t="shared" si="15"/>
        <v>23</v>
      </c>
      <c r="Y23" s="41" t="s">
        <v>39</v>
      </c>
      <c r="Z23" s="41">
        <v>90</v>
      </c>
      <c r="AA23" s="52" t="s">
        <v>72</v>
      </c>
      <c r="AB23" s="52"/>
      <c r="AC23" s="52"/>
      <c r="AD23" s="46"/>
      <c r="IO23" s="49"/>
      <c r="IP23" s="49"/>
      <c r="IQ23" s="49"/>
      <c r="IR23" s="49"/>
      <c r="IS23" s="49"/>
      <c r="IT23" s="49"/>
    </row>
    <row r="24" customHeight="1" spans="1:254">
      <c r="A24" s="41" t="s">
        <v>35</v>
      </c>
      <c r="B24" s="41" t="s">
        <v>36</v>
      </c>
      <c r="C24" s="42">
        <v>2025</v>
      </c>
      <c r="D24" s="41" t="s">
        <v>37</v>
      </c>
      <c r="E24" s="41">
        <v>2521110288</v>
      </c>
      <c r="F24" s="41" t="s">
        <v>78</v>
      </c>
      <c r="G24" s="43">
        <v>89.27</v>
      </c>
      <c r="H24" s="43">
        <v>1.75</v>
      </c>
      <c r="I24" s="43">
        <f t="shared" si="8"/>
        <v>91.02</v>
      </c>
      <c r="J24" s="43">
        <v>85.09</v>
      </c>
      <c r="K24" s="43">
        <v>1</v>
      </c>
      <c r="L24" s="43">
        <f t="shared" si="9"/>
        <v>86.09</v>
      </c>
      <c r="M24" s="43">
        <v>83.4</v>
      </c>
      <c r="N24" s="43">
        <v>0</v>
      </c>
      <c r="O24" s="43">
        <f t="shared" si="10"/>
        <v>83.4</v>
      </c>
      <c r="P24" s="43">
        <v>60</v>
      </c>
      <c r="Q24" s="43">
        <v>1</v>
      </c>
      <c r="R24" s="43">
        <f t="shared" si="11"/>
        <v>61</v>
      </c>
      <c r="S24" s="43">
        <v>60</v>
      </c>
      <c r="T24" s="43">
        <v>14.5</v>
      </c>
      <c r="U24" s="43">
        <f t="shared" si="12"/>
        <v>74.5</v>
      </c>
      <c r="V24" s="44">
        <f t="shared" si="13"/>
        <v>84.6145</v>
      </c>
      <c r="W24" s="83">
        <f t="shared" si="14"/>
        <v>20</v>
      </c>
      <c r="X24" s="45">
        <f t="shared" si="15"/>
        <v>19</v>
      </c>
      <c r="Y24" s="41" t="s">
        <v>39</v>
      </c>
      <c r="Z24" s="41">
        <v>90</v>
      </c>
      <c r="AA24" s="52" t="s">
        <v>72</v>
      </c>
      <c r="AB24" s="52"/>
      <c r="AC24" s="52"/>
      <c r="AD24" s="46"/>
      <c r="IO24" s="49"/>
      <c r="IP24" s="49"/>
      <c r="IQ24" s="49"/>
      <c r="IR24" s="49"/>
      <c r="IS24" s="49"/>
      <c r="IT24" s="49"/>
    </row>
    <row r="25" customHeight="1" spans="1:254">
      <c r="A25" s="41" t="s">
        <v>35</v>
      </c>
      <c r="B25" s="41" t="s">
        <v>36</v>
      </c>
      <c r="C25" s="42">
        <v>2025</v>
      </c>
      <c r="D25" s="41" t="s">
        <v>45</v>
      </c>
      <c r="E25" s="41">
        <v>2534110040</v>
      </c>
      <c r="F25" s="41" t="s">
        <v>79</v>
      </c>
      <c r="G25" s="43">
        <v>79.86</v>
      </c>
      <c r="H25" s="43">
        <v>2.16</v>
      </c>
      <c r="I25" s="43">
        <f t="shared" si="8"/>
        <v>82.02</v>
      </c>
      <c r="J25" s="43">
        <v>87.4204545454545</v>
      </c>
      <c r="K25" s="43">
        <v>1</v>
      </c>
      <c r="L25" s="43">
        <f t="shared" si="9"/>
        <v>88.4204545454545</v>
      </c>
      <c r="M25" s="43">
        <v>75.4</v>
      </c>
      <c r="N25" s="43">
        <v>0</v>
      </c>
      <c r="O25" s="43">
        <f t="shared" si="10"/>
        <v>75.4</v>
      </c>
      <c r="P25" s="43">
        <v>60</v>
      </c>
      <c r="Q25" s="43">
        <v>1</v>
      </c>
      <c r="R25" s="43">
        <f t="shared" si="11"/>
        <v>61</v>
      </c>
      <c r="S25" s="43">
        <v>58</v>
      </c>
      <c r="T25" s="43">
        <v>5</v>
      </c>
      <c r="U25" s="43">
        <f t="shared" si="12"/>
        <v>63</v>
      </c>
      <c r="V25" s="44">
        <f t="shared" si="13"/>
        <v>84.4873409090909</v>
      </c>
      <c r="W25" s="83">
        <f t="shared" si="14"/>
        <v>21</v>
      </c>
      <c r="X25" s="45">
        <f t="shared" si="15"/>
        <v>8</v>
      </c>
      <c r="Y25" s="41" t="s">
        <v>39</v>
      </c>
      <c r="Z25" s="41">
        <v>90</v>
      </c>
      <c r="AA25" s="52" t="s">
        <v>72</v>
      </c>
      <c r="AB25" s="52"/>
      <c r="AC25" s="52"/>
      <c r="AD25" s="46"/>
      <c r="IO25" s="49"/>
      <c r="IP25" s="49"/>
      <c r="IQ25" s="49"/>
      <c r="IR25" s="49"/>
      <c r="IS25" s="49"/>
      <c r="IT25" s="49"/>
    </row>
    <row r="26" customHeight="1" spans="1:254">
      <c r="A26" s="41" t="s">
        <v>35</v>
      </c>
      <c r="B26" s="41" t="s">
        <v>36</v>
      </c>
      <c r="C26" s="42">
        <v>2025</v>
      </c>
      <c r="D26" s="41" t="s">
        <v>37</v>
      </c>
      <c r="E26" s="41">
        <v>2521110300</v>
      </c>
      <c r="F26" s="41" t="s">
        <v>80</v>
      </c>
      <c r="G26" s="43">
        <v>89.13</v>
      </c>
      <c r="H26" s="43">
        <v>1.55</v>
      </c>
      <c r="I26" s="43">
        <f t="shared" si="8"/>
        <v>90.68</v>
      </c>
      <c r="J26" s="43">
        <v>84.53</v>
      </c>
      <c r="K26" s="43">
        <v>0</v>
      </c>
      <c r="L26" s="43">
        <f t="shared" si="9"/>
        <v>84.53</v>
      </c>
      <c r="M26" s="43">
        <v>79.55</v>
      </c>
      <c r="N26" s="43">
        <v>0</v>
      </c>
      <c r="O26" s="43">
        <f t="shared" si="10"/>
        <v>79.55</v>
      </c>
      <c r="P26" s="43">
        <v>60</v>
      </c>
      <c r="Q26" s="43">
        <v>5.17</v>
      </c>
      <c r="R26" s="43">
        <f t="shared" si="11"/>
        <v>65.17</v>
      </c>
      <c r="S26" s="43">
        <v>60</v>
      </c>
      <c r="T26" s="43">
        <v>28</v>
      </c>
      <c r="U26" s="43">
        <f t="shared" si="12"/>
        <v>88</v>
      </c>
      <c r="V26" s="44">
        <f t="shared" si="13"/>
        <v>84.1015</v>
      </c>
      <c r="W26" s="83">
        <f t="shared" si="14"/>
        <v>22</v>
      </c>
      <c r="X26" s="45">
        <f t="shared" si="15"/>
        <v>22</v>
      </c>
      <c r="Y26" s="41" t="s">
        <v>39</v>
      </c>
      <c r="Z26" s="41">
        <v>90</v>
      </c>
      <c r="AA26" s="52" t="s">
        <v>72</v>
      </c>
      <c r="AB26" s="52"/>
      <c r="AC26" s="52"/>
      <c r="AD26" s="46"/>
      <c r="IO26" s="49"/>
      <c r="IP26" s="49"/>
      <c r="IQ26" s="49"/>
      <c r="IR26" s="49"/>
      <c r="IS26" s="49"/>
      <c r="IT26" s="49"/>
    </row>
    <row r="27" customHeight="1" spans="1:254">
      <c r="A27" s="41" t="s">
        <v>35</v>
      </c>
      <c r="B27" s="41" t="s">
        <v>36</v>
      </c>
      <c r="C27" s="42">
        <v>2025</v>
      </c>
      <c r="D27" s="41" t="s">
        <v>45</v>
      </c>
      <c r="E27" s="41">
        <v>2521110342</v>
      </c>
      <c r="F27" s="41" t="s">
        <v>81</v>
      </c>
      <c r="G27" s="43">
        <v>87.39</v>
      </c>
      <c r="H27" s="43">
        <v>0.75</v>
      </c>
      <c r="I27" s="43">
        <f t="shared" si="8"/>
        <v>88.14</v>
      </c>
      <c r="J27" s="43">
        <v>85.6</v>
      </c>
      <c r="K27" s="43">
        <v>2</v>
      </c>
      <c r="L27" s="43">
        <f t="shared" si="9"/>
        <v>87.6</v>
      </c>
      <c r="M27" s="43">
        <v>65.5</v>
      </c>
      <c r="N27" s="43">
        <v>0</v>
      </c>
      <c r="O27" s="43">
        <f t="shared" si="10"/>
        <v>65.5</v>
      </c>
      <c r="P27" s="43">
        <v>60</v>
      </c>
      <c r="Q27" s="43">
        <v>0</v>
      </c>
      <c r="R27" s="43">
        <f t="shared" si="11"/>
        <v>60</v>
      </c>
      <c r="S27" s="43">
        <v>60</v>
      </c>
      <c r="T27" s="43">
        <v>5</v>
      </c>
      <c r="U27" s="43">
        <f t="shared" si="12"/>
        <v>65</v>
      </c>
      <c r="V27" s="44">
        <f t="shared" si="13"/>
        <v>84.039</v>
      </c>
      <c r="W27" s="83">
        <f t="shared" si="14"/>
        <v>23</v>
      </c>
      <c r="X27" s="45">
        <f t="shared" si="15"/>
        <v>14</v>
      </c>
      <c r="Y27" s="41" t="s">
        <v>39</v>
      </c>
      <c r="Z27" s="41">
        <v>90</v>
      </c>
      <c r="AA27" s="52" t="s">
        <v>82</v>
      </c>
      <c r="AB27" s="52"/>
      <c r="AC27" s="52"/>
      <c r="AD27" s="46"/>
      <c r="IO27" s="49"/>
      <c r="IP27" s="49"/>
      <c r="IQ27" s="49"/>
      <c r="IR27" s="49"/>
      <c r="IS27" s="49"/>
      <c r="IT27" s="49"/>
    </row>
    <row r="28" s="72" customFormat="1" customHeight="1" spans="1:254">
      <c r="A28" s="41" t="s">
        <v>35</v>
      </c>
      <c r="B28" s="41" t="s">
        <v>36</v>
      </c>
      <c r="C28" s="35">
        <v>2025</v>
      </c>
      <c r="D28" s="34" t="s">
        <v>45</v>
      </c>
      <c r="E28" s="34">
        <v>2521110333</v>
      </c>
      <c r="F28" s="34" t="s">
        <v>83</v>
      </c>
      <c r="G28" s="36">
        <v>90.92</v>
      </c>
      <c r="H28" s="36">
        <v>1.91</v>
      </c>
      <c r="I28" s="36">
        <f t="shared" si="8"/>
        <v>92.83</v>
      </c>
      <c r="J28" s="36">
        <v>83.68</v>
      </c>
      <c r="K28" s="36">
        <v>1.75</v>
      </c>
      <c r="L28" s="36">
        <f t="shared" si="9"/>
        <v>85.43</v>
      </c>
      <c r="M28" s="36">
        <v>79.5</v>
      </c>
      <c r="N28" s="36">
        <v>0</v>
      </c>
      <c r="O28" s="36">
        <f t="shared" si="10"/>
        <v>79.5</v>
      </c>
      <c r="P28" s="36">
        <v>60</v>
      </c>
      <c r="Q28" s="36">
        <v>0.5</v>
      </c>
      <c r="R28" s="36">
        <f t="shared" si="11"/>
        <v>60.5</v>
      </c>
      <c r="S28" s="36">
        <v>58</v>
      </c>
      <c r="T28" s="36">
        <v>14</v>
      </c>
      <c r="U28" s="36">
        <f t="shared" si="12"/>
        <v>72</v>
      </c>
      <c r="V28" s="37">
        <f t="shared" si="13"/>
        <v>83.9555</v>
      </c>
      <c r="W28" s="85">
        <f t="shared" si="14"/>
        <v>24</v>
      </c>
      <c r="X28" s="38">
        <f t="shared" si="15"/>
        <v>27</v>
      </c>
      <c r="Y28" s="34" t="s">
        <v>39</v>
      </c>
      <c r="Z28" s="34">
        <v>90</v>
      </c>
      <c r="AA28" s="84" t="s">
        <v>72</v>
      </c>
      <c r="AB28" s="84"/>
      <c r="AC28" s="84"/>
      <c r="AD28" s="39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86"/>
      <c r="EN28" s="86"/>
      <c r="EO28" s="86"/>
      <c r="EP28" s="86"/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  <c r="FF28" s="86"/>
      <c r="FG28" s="86"/>
      <c r="FH28" s="86"/>
      <c r="FI28" s="86"/>
      <c r="FJ28" s="86"/>
      <c r="FK28" s="86"/>
      <c r="FL28" s="86"/>
      <c r="FM28" s="86"/>
      <c r="FN28" s="86"/>
      <c r="FO28" s="86"/>
      <c r="FP28" s="86"/>
      <c r="FQ28" s="86"/>
      <c r="FR28" s="86"/>
      <c r="FS28" s="86"/>
      <c r="FT28" s="86"/>
      <c r="FU28" s="86"/>
      <c r="FV28" s="86"/>
      <c r="FW28" s="86"/>
      <c r="FX28" s="86"/>
      <c r="FY28" s="86"/>
      <c r="FZ28" s="86"/>
      <c r="GA28" s="86"/>
      <c r="GB28" s="86"/>
      <c r="GC28" s="86"/>
      <c r="GD28" s="86"/>
      <c r="GE28" s="86"/>
      <c r="GF28" s="86"/>
      <c r="GG28" s="86"/>
      <c r="GH28" s="86"/>
      <c r="GI28" s="86"/>
      <c r="GJ28" s="86"/>
      <c r="GK28" s="86"/>
      <c r="GL28" s="86"/>
      <c r="GM28" s="86"/>
      <c r="GN28" s="86"/>
      <c r="GO28" s="86"/>
      <c r="GP28" s="86"/>
      <c r="GQ28" s="86"/>
      <c r="GR28" s="86"/>
      <c r="GS28" s="86"/>
      <c r="GT28" s="86"/>
      <c r="GU28" s="86"/>
      <c r="GV28" s="86"/>
      <c r="GW28" s="86"/>
      <c r="GX28" s="86"/>
      <c r="GY28" s="86"/>
      <c r="GZ28" s="86"/>
      <c r="HA28" s="86"/>
      <c r="HB28" s="86"/>
      <c r="HC28" s="86"/>
      <c r="HD28" s="86"/>
      <c r="HE28" s="86"/>
      <c r="HF28" s="86"/>
      <c r="HG28" s="86"/>
      <c r="HH28" s="86"/>
      <c r="HI28" s="86"/>
      <c r="HJ28" s="86"/>
      <c r="HK28" s="86"/>
      <c r="HL28" s="86"/>
      <c r="HM28" s="86"/>
      <c r="HN28" s="86"/>
      <c r="HO28" s="86"/>
      <c r="HP28" s="86"/>
      <c r="HQ28" s="86"/>
      <c r="HR28" s="86"/>
      <c r="HS28" s="86"/>
      <c r="HT28" s="86"/>
      <c r="HU28" s="86"/>
      <c r="HV28" s="86"/>
      <c r="HW28" s="86"/>
      <c r="HX28" s="86"/>
      <c r="HY28" s="86"/>
      <c r="HZ28" s="86"/>
      <c r="IA28" s="86"/>
      <c r="IB28" s="86"/>
      <c r="IC28" s="86"/>
      <c r="ID28" s="86"/>
      <c r="IE28" s="86"/>
      <c r="IF28" s="86"/>
      <c r="IG28" s="86"/>
      <c r="IH28" s="86"/>
      <c r="II28" s="86"/>
      <c r="IJ28" s="86"/>
      <c r="IK28" s="86"/>
      <c r="IL28" s="86"/>
      <c r="IM28" s="86"/>
      <c r="IN28" s="86"/>
      <c r="IO28" s="86"/>
      <c r="IP28" s="86"/>
      <c r="IQ28" s="86"/>
      <c r="IR28" s="86"/>
      <c r="IS28" s="86"/>
      <c r="IT28" s="86"/>
    </row>
    <row r="29" customHeight="1" spans="1:254">
      <c r="A29" s="41" t="s">
        <v>35</v>
      </c>
      <c r="B29" s="41" t="s">
        <v>36</v>
      </c>
      <c r="C29" s="42">
        <v>2025</v>
      </c>
      <c r="D29" s="41" t="s">
        <v>37</v>
      </c>
      <c r="E29" s="41">
        <v>2521110284</v>
      </c>
      <c r="F29" s="41" t="s">
        <v>84</v>
      </c>
      <c r="G29" s="43">
        <v>90.82</v>
      </c>
      <c r="H29" s="43">
        <v>0.2</v>
      </c>
      <c r="I29" s="43">
        <f t="shared" si="8"/>
        <v>91.02</v>
      </c>
      <c r="J29" s="43">
        <v>83.28</v>
      </c>
      <c r="K29" s="43">
        <v>2</v>
      </c>
      <c r="L29" s="43">
        <f t="shared" si="9"/>
        <v>85.28</v>
      </c>
      <c r="M29" s="43">
        <v>77.65</v>
      </c>
      <c r="N29" s="43">
        <v>0</v>
      </c>
      <c r="O29" s="43">
        <f t="shared" si="10"/>
        <v>77.65</v>
      </c>
      <c r="P29" s="43">
        <v>60</v>
      </c>
      <c r="Q29" s="43">
        <v>10.1</v>
      </c>
      <c r="R29" s="43">
        <f t="shared" si="11"/>
        <v>70.1</v>
      </c>
      <c r="S29" s="43">
        <v>56</v>
      </c>
      <c r="T29" s="43">
        <v>14</v>
      </c>
      <c r="U29" s="43">
        <f t="shared" si="12"/>
        <v>70</v>
      </c>
      <c r="V29" s="44">
        <f t="shared" si="13"/>
        <v>83.9495</v>
      </c>
      <c r="W29" s="83">
        <f t="shared" si="14"/>
        <v>25</v>
      </c>
      <c r="X29" s="45">
        <f t="shared" si="15"/>
        <v>31</v>
      </c>
      <c r="Y29" s="41" t="s">
        <v>39</v>
      </c>
      <c r="Z29" s="41">
        <v>90</v>
      </c>
      <c r="AA29" s="52" t="s">
        <v>72</v>
      </c>
      <c r="AB29" s="52"/>
      <c r="AC29" s="52"/>
      <c r="AD29" s="46"/>
      <c r="IO29" s="49"/>
      <c r="IP29" s="49"/>
      <c r="IQ29" s="49"/>
      <c r="IR29" s="49"/>
      <c r="IS29" s="49"/>
      <c r="IT29" s="49"/>
    </row>
    <row r="30" customHeight="1" spans="1:254">
      <c r="A30" s="41" t="s">
        <v>35</v>
      </c>
      <c r="B30" s="41" t="s">
        <v>36</v>
      </c>
      <c r="C30" s="42">
        <v>2025</v>
      </c>
      <c r="D30" s="41" t="s">
        <v>37</v>
      </c>
      <c r="E30" s="41">
        <v>2507110061</v>
      </c>
      <c r="F30" s="41" t="s">
        <v>85</v>
      </c>
      <c r="G30" s="43">
        <v>87.46</v>
      </c>
      <c r="H30" s="43">
        <v>0.25</v>
      </c>
      <c r="I30" s="43">
        <f t="shared" si="8"/>
        <v>87.71</v>
      </c>
      <c r="J30" s="43">
        <v>85.8522727272727</v>
      </c>
      <c r="K30" s="43">
        <v>1</v>
      </c>
      <c r="L30" s="43">
        <f t="shared" si="9"/>
        <v>86.8522727272727</v>
      </c>
      <c r="M30" s="43">
        <v>76.9</v>
      </c>
      <c r="N30" s="43">
        <v>0</v>
      </c>
      <c r="O30" s="43">
        <f t="shared" si="10"/>
        <v>76.9</v>
      </c>
      <c r="P30" s="43">
        <v>60</v>
      </c>
      <c r="Q30" s="43">
        <v>0</v>
      </c>
      <c r="R30" s="43">
        <f t="shared" si="11"/>
        <v>60</v>
      </c>
      <c r="S30" s="43">
        <v>58</v>
      </c>
      <c r="T30" s="43">
        <v>5</v>
      </c>
      <c r="U30" s="43">
        <f t="shared" si="12"/>
        <v>63</v>
      </c>
      <c r="V30" s="44">
        <f t="shared" si="13"/>
        <v>83.9052045454545</v>
      </c>
      <c r="W30" s="83">
        <f t="shared" si="14"/>
        <v>26</v>
      </c>
      <c r="X30" s="45">
        <f t="shared" si="15"/>
        <v>11</v>
      </c>
      <c r="Y30" s="41" t="s">
        <v>39</v>
      </c>
      <c r="Z30" s="41">
        <v>90</v>
      </c>
      <c r="AA30" s="52" t="s">
        <v>72</v>
      </c>
      <c r="AB30" s="52"/>
      <c r="AC30" s="52"/>
      <c r="AD30" s="46"/>
      <c r="IO30" s="49"/>
      <c r="IP30" s="49"/>
      <c r="IQ30" s="49"/>
      <c r="IR30" s="49"/>
      <c r="IS30" s="49"/>
      <c r="IT30" s="49"/>
    </row>
    <row r="31" customHeight="1" spans="1:254">
      <c r="A31" s="41" t="s">
        <v>35</v>
      </c>
      <c r="B31" s="41" t="s">
        <v>36</v>
      </c>
      <c r="C31" s="42">
        <v>2025</v>
      </c>
      <c r="D31" s="41" t="s">
        <v>45</v>
      </c>
      <c r="E31" s="41">
        <v>2506110156</v>
      </c>
      <c r="F31" s="41" t="s">
        <v>86</v>
      </c>
      <c r="G31" s="43">
        <v>87.32</v>
      </c>
      <c r="H31" s="43">
        <v>0.25</v>
      </c>
      <c r="I31" s="43">
        <f t="shared" si="8"/>
        <v>87.57</v>
      </c>
      <c r="J31" s="43">
        <v>85.29</v>
      </c>
      <c r="K31" s="43">
        <v>1</v>
      </c>
      <c r="L31" s="43">
        <f t="shared" si="9"/>
        <v>86.29</v>
      </c>
      <c r="M31" s="43">
        <v>78.5</v>
      </c>
      <c r="N31" s="43">
        <v>0</v>
      </c>
      <c r="O31" s="43">
        <f t="shared" si="10"/>
        <v>78.5</v>
      </c>
      <c r="P31" s="43">
        <v>60</v>
      </c>
      <c r="Q31" s="43">
        <v>0</v>
      </c>
      <c r="R31" s="43">
        <f t="shared" si="11"/>
        <v>60</v>
      </c>
      <c r="S31" s="43">
        <v>60</v>
      </c>
      <c r="T31" s="43">
        <v>7</v>
      </c>
      <c r="U31" s="43">
        <f t="shared" si="12"/>
        <v>67</v>
      </c>
      <c r="V31" s="44">
        <f t="shared" si="13"/>
        <v>83.7495</v>
      </c>
      <c r="W31" s="83">
        <f t="shared" si="14"/>
        <v>27</v>
      </c>
      <c r="X31" s="45">
        <f t="shared" si="15"/>
        <v>17</v>
      </c>
      <c r="Y31" s="41" t="s">
        <v>39</v>
      </c>
      <c r="Z31" s="41">
        <v>90</v>
      </c>
      <c r="AA31" s="52" t="s">
        <v>72</v>
      </c>
      <c r="AB31" s="52"/>
      <c r="AC31" s="52"/>
      <c r="AD31" s="46"/>
      <c r="IO31" s="49"/>
      <c r="IP31" s="49"/>
      <c r="IQ31" s="49"/>
      <c r="IR31" s="49"/>
      <c r="IS31" s="49"/>
      <c r="IT31" s="49"/>
    </row>
    <row r="32" customHeight="1" spans="1:254">
      <c r="A32" s="41" t="s">
        <v>35</v>
      </c>
      <c r="B32" s="41" t="s">
        <v>36</v>
      </c>
      <c r="C32" s="42">
        <v>2025</v>
      </c>
      <c r="D32" s="41" t="s">
        <v>37</v>
      </c>
      <c r="E32" s="41">
        <v>2521110297</v>
      </c>
      <c r="F32" s="41" t="s">
        <v>87</v>
      </c>
      <c r="G32" s="43">
        <v>87.02</v>
      </c>
      <c r="H32" s="43">
        <v>0.85</v>
      </c>
      <c r="I32" s="43">
        <f t="shared" si="8"/>
        <v>87.87</v>
      </c>
      <c r="J32" s="43">
        <v>84.07</v>
      </c>
      <c r="K32" s="43">
        <v>2</v>
      </c>
      <c r="L32" s="43">
        <f t="shared" si="9"/>
        <v>86.07</v>
      </c>
      <c r="M32" s="43">
        <v>74.2</v>
      </c>
      <c r="N32" s="43">
        <v>0</v>
      </c>
      <c r="O32" s="43">
        <f t="shared" si="10"/>
        <v>74.2</v>
      </c>
      <c r="P32" s="43">
        <v>60</v>
      </c>
      <c r="Q32" s="43">
        <v>4</v>
      </c>
      <c r="R32" s="43">
        <f t="shared" si="11"/>
        <v>64</v>
      </c>
      <c r="S32" s="43">
        <v>60</v>
      </c>
      <c r="T32" s="43">
        <v>8.49</v>
      </c>
      <c r="U32" s="43">
        <f t="shared" si="12"/>
        <v>68.49</v>
      </c>
      <c r="V32" s="44">
        <f t="shared" si="13"/>
        <v>83.674</v>
      </c>
      <c r="W32" s="83">
        <f t="shared" si="14"/>
        <v>28</v>
      </c>
      <c r="X32" s="45">
        <f t="shared" si="15"/>
        <v>26</v>
      </c>
      <c r="Y32" s="41" t="s">
        <v>39</v>
      </c>
      <c r="Z32" s="41">
        <v>90</v>
      </c>
      <c r="AA32" s="52" t="s">
        <v>72</v>
      </c>
      <c r="AB32" s="52"/>
      <c r="AC32" s="52"/>
      <c r="AD32" s="46"/>
      <c r="IO32" s="49"/>
      <c r="IP32" s="49"/>
      <c r="IQ32" s="49"/>
      <c r="IR32" s="49"/>
      <c r="IS32" s="49"/>
      <c r="IT32" s="49"/>
    </row>
    <row r="33" customHeight="1" spans="1:254">
      <c r="A33" s="41" t="s">
        <v>35</v>
      </c>
      <c r="B33" s="41" t="s">
        <v>36</v>
      </c>
      <c r="C33" s="42">
        <v>2025</v>
      </c>
      <c r="D33" s="41" t="s">
        <v>45</v>
      </c>
      <c r="E33" s="41">
        <v>2521110329</v>
      </c>
      <c r="F33" s="41" t="s">
        <v>88</v>
      </c>
      <c r="G33" s="43">
        <v>89.2</v>
      </c>
      <c r="H33" s="43">
        <v>0.2</v>
      </c>
      <c r="I33" s="43">
        <f t="shared" si="8"/>
        <v>89.4</v>
      </c>
      <c r="J33" s="43">
        <v>84.7</v>
      </c>
      <c r="K33" s="43">
        <v>1</v>
      </c>
      <c r="L33" s="43">
        <f t="shared" si="9"/>
        <v>85.7</v>
      </c>
      <c r="M33" s="43">
        <v>78.7</v>
      </c>
      <c r="N33" s="43">
        <v>0</v>
      </c>
      <c r="O33" s="43">
        <f t="shared" si="10"/>
        <v>78.7</v>
      </c>
      <c r="P33" s="43">
        <v>60</v>
      </c>
      <c r="Q33" s="43">
        <v>0</v>
      </c>
      <c r="R33" s="43">
        <f t="shared" si="11"/>
        <v>60</v>
      </c>
      <c r="S33" s="43">
        <v>60</v>
      </c>
      <c r="T33" s="43">
        <v>6</v>
      </c>
      <c r="U33" s="43">
        <f t="shared" si="12"/>
        <v>66</v>
      </c>
      <c r="V33" s="44">
        <f t="shared" si="13"/>
        <v>83.45</v>
      </c>
      <c r="W33" s="83">
        <f t="shared" si="14"/>
        <v>29</v>
      </c>
      <c r="X33" s="45">
        <f t="shared" si="15"/>
        <v>21</v>
      </c>
      <c r="Y33" s="41" t="s">
        <v>39</v>
      </c>
      <c r="Z33" s="41">
        <v>90</v>
      </c>
      <c r="AA33" s="52" t="s">
        <v>72</v>
      </c>
      <c r="AB33" s="52"/>
      <c r="AC33" s="52"/>
      <c r="AD33" s="46"/>
      <c r="IO33" s="49"/>
      <c r="IP33" s="49"/>
      <c r="IQ33" s="49"/>
      <c r="IR33" s="49"/>
      <c r="IS33" s="49"/>
      <c r="IT33" s="49"/>
    </row>
    <row r="34" customHeight="1" spans="1:254">
      <c r="A34" s="41" t="s">
        <v>35</v>
      </c>
      <c r="B34" s="41" t="s">
        <v>36</v>
      </c>
      <c r="C34" s="42">
        <v>2025</v>
      </c>
      <c r="D34" s="41" t="s">
        <v>37</v>
      </c>
      <c r="E34" s="41">
        <v>2521110286</v>
      </c>
      <c r="F34" s="41" t="s">
        <v>89</v>
      </c>
      <c r="G34" s="43">
        <v>88.9</v>
      </c>
      <c r="H34" s="43">
        <v>1.5</v>
      </c>
      <c r="I34" s="43">
        <f t="shared" si="8"/>
        <v>90.4</v>
      </c>
      <c r="J34" s="43">
        <v>83.61</v>
      </c>
      <c r="K34" s="43">
        <v>1.3</v>
      </c>
      <c r="L34" s="43">
        <f t="shared" si="9"/>
        <v>84.91</v>
      </c>
      <c r="M34" s="43">
        <v>75.3</v>
      </c>
      <c r="N34" s="43">
        <v>0</v>
      </c>
      <c r="O34" s="43">
        <f t="shared" si="10"/>
        <v>75.3</v>
      </c>
      <c r="P34" s="43">
        <v>60</v>
      </c>
      <c r="Q34" s="43">
        <v>1</v>
      </c>
      <c r="R34" s="43">
        <f t="shared" si="11"/>
        <v>61</v>
      </c>
      <c r="S34" s="43">
        <v>60</v>
      </c>
      <c r="T34" s="43">
        <v>16.505</v>
      </c>
      <c r="U34" s="43">
        <f t="shared" si="12"/>
        <v>76.505</v>
      </c>
      <c r="V34" s="44">
        <f t="shared" si="13"/>
        <v>83.36275</v>
      </c>
      <c r="W34" s="83">
        <f t="shared" si="14"/>
        <v>30</v>
      </c>
      <c r="X34" s="45">
        <f t="shared" si="15"/>
        <v>28</v>
      </c>
      <c r="Y34" s="41" t="s">
        <v>39</v>
      </c>
      <c r="Z34" s="41">
        <v>90</v>
      </c>
      <c r="AA34" s="52" t="s">
        <v>72</v>
      </c>
      <c r="AB34" s="52"/>
      <c r="AC34" s="52"/>
      <c r="AD34" s="46"/>
      <c r="IO34" s="49"/>
      <c r="IP34" s="49"/>
      <c r="IQ34" s="49"/>
      <c r="IR34" s="49"/>
      <c r="IS34" s="49"/>
      <c r="IT34" s="49"/>
    </row>
    <row r="35" customHeight="1" spans="1:254">
      <c r="A35" s="41" t="s">
        <v>35</v>
      </c>
      <c r="B35" s="41" t="s">
        <v>36</v>
      </c>
      <c r="C35" s="42">
        <v>2025</v>
      </c>
      <c r="D35" s="41" t="s">
        <v>37</v>
      </c>
      <c r="E35" s="41">
        <v>2521110306</v>
      </c>
      <c r="F35" s="41" t="s">
        <v>90</v>
      </c>
      <c r="G35" s="43">
        <v>88.86</v>
      </c>
      <c r="H35" s="43">
        <v>1.875</v>
      </c>
      <c r="I35" s="43">
        <f t="shared" si="8"/>
        <v>90.735</v>
      </c>
      <c r="J35" s="43">
        <v>83.46</v>
      </c>
      <c r="K35" s="43">
        <v>1</v>
      </c>
      <c r="L35" s="43">
        <f t="shared" si="9"/>
        <v>84.46</v>
      </c>
      <c r="M35" s="43">
        <v>83.9</v>
      </c>
      <c r="N35" s="43">
        <v>0</v>
      </c>
      <c r="O35" s="43">
        <f t="shared" si="10"/>
        <v>83.9</v>
      </c>
      <c r="P35" s="43">
        <v>60</v>
      </c>
      <c r="Q35" s="43">
        <v>2</v>
      </c>
      <c r="R35" s="43">
        <f t="shared" si="11"/>
        <v>62</v>
      </c>
      <c r="S35" s="43">
        <v>60</v>
      </c>
      <c r="T35" s="43">
        <v>9.555</v>
      </c>
      <c r="U35" s="43">
        <f t="shared" si="12"/>
        <v>69.555</v>
      </c>
      <c r="V35" s="44">
        <f t="shared" si="13"/>
        <v>83.19125</v>
      </c>
      <c r="W35" s="83">
        <f t="shared" si="14"/>
        <v>31</v>
      </c>
      <c r="X35" s="45">
        <f t="shared" si="15"/>
        <v>29</v>
      </c>
      <c r="Y35" s="41" t="s">
        <v>39</v>
      </c>
      <c r="Z35" s="41">
        <v>90</v>
      </c>
      <c r="AA35" s="52" t="s">
        <v>72</v>
      </c>
      <c r="AB35" s="52"/>
      <c r="AC35" s="52"/>
      <c r="AD35" s="46"/>
      <c r="IO35" s="49"/>
      <c r="IP35" s="49"/>
      <c r="IQ35" s="49"/>
      <c r="IR35" s="49"/>
      <c r="IS35" s="49"/>
      <c r="IT35" s="49"/>
    </row>
    <row r="36" customHeight="1" spans="1:254">
      <c r="A36" s="41" t="s">
        <v>35</v>
      </c>
      <c r="B36" s="41" t="s">
        <v>36</v>
      </c>
      <c r="C36" s="42">
        <v>2025</v>
      </c>
      <c r="D36" s="41" t="s">
        <v>45</v>
      </c>
      <c r="E36" s="41">
        <v>2521110327</v>
      </c>
      <c r="F36" s="41" t="s">
        <v>91</v>
      </c>
      <c r="G36" s="43">
        <v>86.81</v>
      </c>
      <c r="H36" s="43">
        <v>0.75</v>
      </c>
      <c r="I36" s="43">
        <f t="shared" si="8"/>
        <v>87.56</v>
      </c>
      <c r="J36" s="43">
        <v>83.24</v>
      </c>
      <c r="K36" s="43">
        <v>2</v>
      </c>
      <c r="L36" s="43">
        <f t="shared" si="9"/>
        <v>85.24</v>
      </c>
      <c r="M36" s="43">
        <v>78.7</v>
      </c>
      <c r="N36" s="43">
        <v>0</v>
      </c>
      <c r="O36" s="43">
        <f t="shared" si="10"/>
        <v>78.7</v>
      </c>
      <c r="P36" s="43">
        <v>60</v>
      </c>
      <c r="Q36" s="43">
        <v>0</v>
      </c>
      <c r="R36" s="43">
        <f t="shared" si="11"/>
        <v>60</v>
      </c>
      <c r="S36" s="43">
        <v>56</v>
      </c>
      <c r="T36" s="43">
        <v>13</v>
      </c>
      <c r="U36" s="43">
        <f t="shared" si="12"/>
        <v>69</v>
      </c>
      <c r="V36" s="44">
        <f t="shared" si="13"/>
        <v>83.071</v>
      </c>
      <c r="W36" s="83">
        <f t="shared" si="14"/>
        <v>32</v>
      </c>
      <c r="X36" s="45">
        <f t="shared" si="15"/>
        <v>32</v>
      </c>
      <c r="Y36" s="41" t="s">
        <v>39</v>
      </c>
      <c r="Z36" s="41">
        <v>90</v>
      </c>
      <c r="AA36" s="52" t="s">
        <v>72</v>
      </c>
      <c r="AB36" s="52"/>
      <c r="AC36" s="52"/>
      <c r="AD36" s="46"/>
      <c r="IO36" s="49"/>
      <c r="IP36" s="49"/>
      <c r="IQ36" s="49"/>
      <c r="IR36" s="49"/>
      <c r="IS36" s="49"/>
      <c r="IT36" s="49"/>
    </row>
    <row r="37" s="72" customFormat="1" customHeight="1" spans="1:254">
      <c r="A37" s="41" t="s">
        <v>35</v>
      </c>
      <c r="B37" s="41" t="s">
        <v>36</v>
      </c>
      <c r="C37" s="35">
        <v>2025</v>
      </c>
      <c r="D37" s="34" t="s">
        <v>45</v>
      </c>
      <c r="E37" s="34">
        <v>2506110103</v>
      </c>
      <c r="F37" s="34" t="s">
        <v>92</v>
      </c>
      <c r="G37" s="87">
        <v>86.85</v>
      </c>
      <c r="H37" s="87">
        <v>0.25</v>
      </c>
      <c r="I37" s="87">
        <v>87.1</v>
      </c>
      <c r="J37" s="87">
        <v>83.42</v>
      </c>
      <c r="K37" s="87">
        <v>1</v>
      </c>
      <c r="L37" s="87">
        <v>84.42</v>
      </c>
      <c r="M37" s="36">
        <v>79.7</v>
      </c>
      <c r="N37" s="36">
        <v>0</v>
      </c>
      <c r="O37" s="36">
        <f t="shared" si="10"/>
        <v>79.7</v>
      </c>
      <c r="P37" s="36">
        <v>60</v>
      </c>
      <c r="Q37" s="36">
        <v>0</v>
      </c>
      <c r="R37" s="36">
        <f t="shared" si="11"/>
        <v>60</v>
      </c>
      <c r="S37" s="36">
        <v>60</v>
      </c>
      <c r="T37" s="36">
        <v>17.925</v>
      </c>
      <c r="U37" s="36">
        <f t="shared" si="12"/>
        <v>77.925</v>
      </c>
      <c r="V37" s="37">
        <f t="shared" si="13"/>
        <v>82.90625</v>
      </c>
      <c r="W37" s="85">
        <f t="shared" si="14"/>
        <v>33</v>
      </c>
      <c r="X37" s="38">
        <f t="shared" si="15"/>
        <v>30</v>
      </c>
      <c r="Y37" s="34" t="s">
        <v>39</v>
      </c>
      <c r="Z37" s="34">
        <v>90</v>
      </c>
      <c r="AA37" s="84" t="s">
        <v>72</v>
      </c>
      <c r="AB37" s="84"/>
      <c r="AC37" s="84"/>
      <c r="AD37" s="39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6"/>
      <c r="EK37" s="86"/>
      <c r="EL37" s="86"/>
      <c r="EM37" s="86"/>
      <c r="EN37" s="86"/>
      <c r="EO37" s="86"/>
      <c r="EP37" s="86"/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  <c r="FF37" s="86"/>
      <c r="FG37" s="86"/>
      <c r="FH37" s="86"/>
      <c r="FI37" s="86"/>
      <c r="FJ37" s="86"/>
      <c r="FK37" s="86"/>
      <c r="FL37" s="86"/>
      <c r="FM37" s="86"/>
      <c r="FN37" s="86"/>
      <c r="FO37" s="86"/>
      <c r="FP37" s="86"/>
      <c r="FQ37" s="86"/>
      <c r="FR37" s="86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6"/>
      <c r="GL37" s="86"/>
      <c r="GM37" s="86"/>
      <c r="GN37" s="86"/>
      <c r="GO37" s="86"/>
      <c r="GP37" s="86"/>
      <c r="GQ37" s="86"/>
      <c r="GR37" s="86"/>
      <c r="GS37" s="86"/>
      <c r="GT37" s="86"/>
      <c r="GU37" s="86"/>
      <c r="GV37" s="86"/>
      <c r="GW37" s="86"/>
      <c r="GX37" s="86"/>
      <c r="GY37" s="86"/>
      <c r="GZ37" s="86"/>
      <c r="HA37" s="86"/>
      <c r="HB37" s="86"/>
      <c r="HC37" s="86"/>
      <c r="HD37" s="86"/>
      <c r="HE37" s="86"/>
      <c r="HF37" s="86"/>
      <c r="HG37" s="86"/>
      <c r="HH37" s="86"/>
      <c r="HI37" s="86"/>
      <c r="HJ37" s="86"/>
      <c r="HK37" s="86"/>
      <c r="HL37" s="86"/>
      <c r="HM37" s="86"/>
      <c r="HN37" s="86"/>
      <c r="HO37" s="86"/>
      <c r="HP37" s="86"/>
      <c r="HQ37" s="86"/>
      <c r="HR37" s="86"/>
      <c r="HS37" s="86"/>
      <c r="HT37" s="86"/>
      <c r="HU37" s="86"/>
      <c r="HV37" s="86"/>
      <c r="HW37" s="86"/>
      <c r="HX37" s="86"/>
      <c r="HY37" s="86"/>
      <c r="HZ37" s="86"/>
      <c r="IA37" s="86"/>
      <c r="IB37" s="86"/>
      <c r="IC37" s="86"/>
      <c r="ID37" s="86"/>
      <c r="IE37" s="86"/>
      <c r="IF37" s="86"/>
      <c r="IG37" s="86"/>
      <c r="IH37" s="86"/>
      <c r="II37" s="86"/>
      <c r="IJ37" s="86"/>
      <c r="IK37" s="86"/>
      <c r="IL37" s="86"/>
      <c r="IM37" s="86"/>
      <c r="IN37" s="86"/>
      <c r="IO37" s="86"/>
      <c r="IP37" s="86"/>
      <c r="IQ37" s="86"/>
      <c r="IR37" s="86"/>
      <c r="IS37" s="86"/>
      <c r="IT37" s="86"/>
    </row>
    <row r="38" customHeight="1" spans="1:254">
      <c r="A38" s="41" t="s">
        <v>35</v>
      </c>
      <c r="B38" s="41" t="s">
        <v>36</v>
      </c>
      <c r="C38" s="42">
        <v>2025</v>
      </c>
      <c r="D38" s="41" t="s">
        <v>45</v>
      </c>
      <c r="E38" s="41">
        <v>2521110334</v>
      </c>
      <c r="F38" s="41" t="s">
        <v>93</v>
      </c>
      <c r="G38" s="43">
        <v>88.47</v>
      </c>
      <c r="H38" s="43">
        <v>0.41</v>
      </c>
      <c r="I38" s="43">
        <f t="shared" ref="I38:I49" si="16">G38+H38</f>
        <v>88.88</v>
      </c>
      <c r="J38" s="43">
        <v>81.89</v>
      </c>
      <c r="K38" s="43">
        <v>1.75</v>
      </c>
      <c r="L38" s="43">
        <f t="shared" ref="L38:L49" si="17">J38+K38</f>
        <v>83.64</v>
      </c>
      <c r="M38" s="43">
        <v>80.55</v>
      </c>
      <c r="N38" s="43">
        <v>0</v>
      </c>
      <c r="O38" s="43">
        <f t="shared" si="10"/>
        <v>80.55</v>
      </c>
      <c r="P38" s="43">
        <v>60</v>
      </c>
      <c r="Q38" s="43">
        <v>3</v>
      </c>
      <c r="R38" s="43">
        <f t="shared" si="11"/>
        <v>63</v>
      </c>
      <c r="S38" s="43">
        <v>58</v>
      </c>
      <c r="T38" s="43">
        <v>13</v>
      </c>
      <c r="U38" s="43">
        <f t="shared" si="12"/>
        <v>71</v>
      </c>
      <c r="V38" s="44">
        <f t="shared" si="13"/>
        <v>82.3455</v>
      </c>
      <c r="W38" s="83">
        <f t="shared" si="14"/>
        <v>34</v>
      </c>
      <c r="X38" s="45">
        <f t="shared" si="15"/>
        <v>41</v>
      </c>
      <c r="Y38" s="41" t="s">
        <v>39</v>
      </c>
      <c r="Z38" s="41">
        <v>90</v>
      </c>
      <c r="AA38" s="52" t="s">
        <v>72</v>
      </c>
      <c r="AB38" s="52"/>
      <c r="AC38" s="52"/>
      <c r="AD38" s="46"/>
      <c r="IO38" s="49"/>
      <c r="IP38" s="49"/>
      <c r="IQ38" s="49"/>
      <c r="IR38" s="49"/>
      <c r="IS38" s="49"/>
      <c r="IT38" s="49"/>
    </row>
    <row r="39" customHeight="1" spans="1:254">
      <c r="A39" s="41" t="s">
        <v>35</v>
      </c>
      <c r="B39" s="41" t="s">
        <v>36</v>
      </c>
      <c r="C39" s="42">
        <v>2025</v>
      </c>
      <c r="D39" s="41" t="s">
        <v>37</v>
      </c>
      <c r="E39" s="41">
        <v>2521110315</v>
      </c>
      <c r="F39" s="41" t="s">
        <v>94</v>
      </c>
      <c r="G39" s="43">
        <v>90.77</v>
      </c>
      <c r="H39" s="43">
        <v>0.75</v>
      </c>
      <c r="I39" s="43">
        <f t="shared" si="16"/>
        <v>91.52</v>
      </c>
      <c r="J39" s="43">
        <v>83.09</v>
      </c>
      <c r="K39" s="43">
        <v>1</v>
      </c>
      <c r="L39" s="43">
        <f t="shared" si="17"/>
        <v>84.09</v>
      </c>
      <c r="M39" s="43">
        <v>69.1</v>
      </c>
      <c r="N39" s="43">
        <v>0.5</v>
      </c>
      <c r="O39" s="43">
        <f t="shared" si="10"/>
        <v>69.6</v>
      </c>
      <c r="P39" s="43">
        <v>60</v>
      </c>
      <c r="Q39" s="43">
        <v>0</v>
      </c>
      <c r="R39" s="43">
        <f t="shared" si="11"/>
        <v>60</v>
      </c>
      <c r="S39" s="43">
        <v>58</v>
      </c>
      <c r="T39" s="43">
        <v>13</v>
      </c>
      <c r="U39" s="43">
        <f t="shared" si="12"/>
        <v>71</v>
      </c>
      <c r="V39" s="44">
        <f t="shared" si="13"/>
        <v>82.2495</v>
      </c>
      <c r="W39" s="83">
        <f t="shared" si="14"/>
        <v>35</v>
      </c>
      <c r="X39" s="45">
        <f t="shared" si="15"/>
        <v>34</v>
      </c>
      <c r="Y39" s="41" t="s">
        <v>39</v>
      </c>
      <c r="Z39" s="41">
        <v>90</v>
      </c>
      <c r="AA39" s="52" t="s">
        <v>82</v>
      </c>
      <c r="AB39" s="52"/>
      <c r="AC39" s="52"/>
      <c r="AD39" s="46"/>
      <c r="IO39" s="49"/>
      <c r="IP39" s="49"/>
      <c r="IQ39" s="49"/>
      <c r="IR39" s="49"/>
      <c r="IS39" s="49"/>
      <c r="IT39" s="49"/>
    </row>
    <row r="40" customHeight="1" spans="1:254">
      <c r="A40" s="41" t="s">
        <v>35</v>
      </c>
      <c r="B40" s="41" t="s">
        <v>36</v>
      </c>
      <c r="C40" s="42">
        <v>2025</v>
      </c>
      <c r="D40" s="41" t="s">
        <v>37</v>
      </c>
      <c r="E40" s="41">
        <v>2521110299</v>
      </c>
      <c r="F40" s="41" t="s">
        <v>95</v>
      </c>
      <c r="G40" s="43">
        <v>86.63</v>
      </c>
      <c r="H40" s="43">
        <v>0.65</v>
      </c>
      <c r="I40" s="43">
        <f t="shared" si="16"/>
        <v>87.28</v>
      </c>
      <c r="J40" s="43">
        <v>81.45</v>
      </c>
      <c r="K40" s="43">
        <v>1</v>
      </c>
      <c r="L40" s="43">
        <f t="shared" si="17"/>
        <v>82.45</v>
      </c>
      <c r="M40" s="43">
        <v>77.6</v>
      </c>
      <c r="N40" s="43">
        <v>0</v>
      </c>
      <c r="O40" s="43">
        <f t="shared" si="10"/>
        <v>77.6</v>
      </c>
      <c r="P40" s="43">
        <v>60</v>
      </c>
      <c r="Q40" s="43">
        <v>4.5</v>
      </c>
      <c r="R40" s="43">
        <f t="shared" si="11"/>
        <v>64.5</v>
      </c>
      <c r="S40" s="43">
        <v>60</v>
      </c>
      <c r="T40" s="43">
        <v>27</v>
      </c>
      <c r="U40" s="43">
        <f t="shared" si="12"/>
        <v>87</v>
      </c>
      <c r="V40" s="44">
        <f t="shared" si="13"/>
        <v>82.0205</v>
      </c>
      <c r="W40" s="83">
        <f t="shared" si="14"/>
        <v>36</v>
      </c>
      <c r="X40" s="45">
        <f t="shared" si="15"/>
        <v>44</v>
      </c>
      <c r="Y40" s="41" t="s">
        <v>39</v>
      </c>
      <c r="Z40" s="41">
        <v>90</v>
      </c>
      <c r="AA40" s="52" t="s">
        <v>72</v>
      </c>
      <c r="AB40" s="52"/>
      <c r="AC40" s="52"/>
      <c r="AD40" s="46"/>
      <c r="IO40" s="49"/>
      <c r="IP40" s="49"/>
      <c r="IQ40" s="49"/>
      <c r="IR40" s="49"/>
      <c r="IS40" s="49"/>
      <c r="IT40" s="49"/>
    </row>
    <row r="41" customHeight="1" spans="1:254">
      <c r="A41" s="41" t="s">
        <v>35</v>
      </c>
      <c r="B41" s="41" t="s">
        <v>36</v>
      </c>
      <c r="C41" s="42">
        <v>2025</v>
      </c>
      <c r="D41" s="41" t="s">
        <v>37</v>
      </c>
      <c r="E41" s="41">
        <v>2521110304</v>
      </c>
      <c r="F41" s="41" t="s">
        <v>96</v>
      </c>
      <c r="G41" s="43">
        <v>81.71</v>
      </c>
      <c r="H41" s="43">
        <v>0.3</v>
      </c>
      <c r="I41" s="43">
        <f t="shared" si="16"/>
        <v>82.01</v>
      </c>
      <c r="J41" s="43">
        <v>82.82</v>
      </c>
      <c r="K41" s="43">
        <v>2</v>
      </c>
      <c r="L41" s="43">
        <f t="shared" si="17"/>
        <v>84.82</v>
      </c>
      <c r="M41" s="43">
        <v>74.4</v>
      </c>
      <c r="N41" s="43">
        <v>0</v>
      </c>
      <c r="O41" s="43">
        <f t="shared" si="10"/>
        <v>74.4</v>
      </c>
      <c r="P41" s="43">
        <v>60</v>
      </c>
      <c r="Q41" s="43">
        <v>0</v>
      </c>
      <c r="R41" s="43">
        <f t="shared" si="11"/>
        <v>60</v>
      </c>
      <c r="S41" s="43">
        <v>60</v>
      </c>
      <c r="T41" s="43">
        <v>5</v>
      </c>
      <c r="U41" s="43">
        <f t="shared" si="12"/>
        <v>65</v>
      </c>
      <c r="V41" s="44">
        <f t="shared" si="13"/>
        <v>81.786</v>
      </c>
      <c r="W41" s="83">
        <f t="shared" si="14"/>
        <v>37</v>
      </c>
      <c r="X41" s="45">
        <f t="shared" si="15"/>
        <v>36</v>
      </c>
      <c r="Y41" s="41" t="s">
        <v>39</v>
      </c>
      <c r="Z41" s="41">
        <v>90</v>
      </c>
      <c r="AA41" s="52" t="s">
        <v>72</v>
      </c>
      <c r="AB41" s="52"/>
      <c r="AC41" s="52"/>
      <c r="AD41" s="46"/>
      <c r="IO41" s="49"/>
      <c r="IP41" s="49"/>
      <c r="IQ41" s="49"/>
      <c r="IR41" s="49"/>
      <c r="IS41" s="49"/>
      <c r="IT41" s="49"/>
    </row>
    <row r="42" customHeight="1" spans="1:254">
      <c r="A42" s="41" t="s">
        <v>35</v>
      </c>
      <c r="B42" s="41" t="s">
        <v>36</v>
      </c>
      <c r="C42" s="42">
        <v>2025</v>
      </c>
      <c r="D42" s="41" t="s">
        <v>37</v>
      </c>
      <c r="E42" s="41">
        <v>2521110311</v>
      </c>
      <c r="F42" s="41" t="s">
        <v>97</v>
      </c>
      <c r="G42" s="43">
        <v>85.74</v>
      </c>
      <c r="H42" s="43">
        <v>0.25</v>
      </c>
      <c r="I42" s="43">
        <f t="shared" si="16"/>
        <v>85.99</v>
      </c>
      <c r="J42" s="43">
        <v>82.97</v>
      </c>
      <c r="K42" s="43">
        <v>1</v>
      </c>
      <c r="L42" s="43">
        <f t="shared" si="17"/>
        <v>83.97</v>
      </c>
      <c r="M42" s="43">
        <v>73.75</v>
      </c>
      <c r="N42" s="43">
        <v>0.5</v>
      </c>
      <c r="O42" s="43">
        <f t="shared" si="10"/>
        <v>74.25</v>
      </c>
      <c r="P42" s="43">
        <v>60</v>
      </c>
      <c r="Q42" s="43">
        <v>0</v>
      </c>
      <c r="R42" s="43">
        <f t="shared" si="11"/>
        <v>60</v>
      </c>
      <c r="S42" s="43">
        <v>56</v>
      </c>
      <c r="T42" s="43">
        <v>13</v>
      </c>
      <c r="U42" s="43">
        <f t="shared" si="12"/>
        <v>69</v>
      </c>
      <c r="V42" s="44">
        <f t="shared" si="13"/>
        <v>81.739</v>
      </c>
      <c r="W42" s="83">
        <f t="shared" si="14"/>
        <v>38</v>
      </c>
      <c r="X42" s="45">
        <f t="shared" si="15"/>
        <v>35</v>
      </c>
      <c r="Y42" s="41" t="s">
        <v>39</v>
      </c>
      <c r="Z42" s="41">
        <v>90</v>
      </c>
      <c r="AA42" s="52" t="s">
        <v>72</v>
      </c>
      <c r="AB42" s="52"/>
      <c r="AC42" s="52"/>
      <c r="AD42" s="46"/>
      <c r="IO42" s="49"/>
      <c r="IP42" s="49"/>
      <c r="IQ42" s="49"/>
      <c r="IR42" s="49"/>
      <c r="IS42" s="49"/>
      <c r="IT42" s="49"/>
    </row>
    <row r="43" customHeight="1" spans="1:254">
      <c r="A43" s="41" t="s">
        <v>35</v>
      </c>
      <c r="B43" s="41" t="s">
        <v>36</v>
      </c>
      <c r="C43" s="42">
        <v>2025</v>
      </c>
      <c r="D43" s="41" t="s">
        <v>45</v>
      </c>
      <c r="E43" s="41">
        <v>2521110326</v>
      </c>
      <c r="F43" s="41" t="s">
        <v>98</v>
      </c>
      <c r="G43" s="43">
        <v>85.98</v>
      </c>
      <c r="H43" s="43">
        <v>2.2</v>
      </c>
      <c r="I43" s="43">
        <f t="shared" si="16"/>
        <v>88.18</v>
      </c>
      <c r="J43" s="43">
        <v>79.92</v>
      </c>
      <c r="K43" s="43">
        <v>2</v>
      </c>
      <c r="L43" s="43">
        <f t="shared" si="17"/>
        <v>81.92</v>
      </c>
      <c r="M43" s="43">
        <v>83.45</v>
      </c>
      <c r="N43" s="43">
        <v>0</v>
      </c>
      <c r="O43" s="43">
        <f t="shared" si="10"/>
        <v>83.45</v>
      </c>
      <c r="P43" s="43">
        <v>60</v>
      </c>
      <c r="Q43" s="43">
        <v>0</v>
      </c>
      <c r="R43" s="43">
        <f t="shared" si="11"/>
        <v>60</v>
      </c>
      <c r="S43" s="43">
        <v>60</v>
      </c>
      <c r="T43" s="43">
        <v>26</v>
      </c>
      <c r="U43" s="43">
        <f t="shared" si="12"/>
        <v>86</v>
      </c>
      <c r="V43" s="44">
        <f t="shared" si="13"/>
        <v>81.7305</v>
      </c>
      <c r="W43" s="83">
        <f t="shared" si="14"/>
        <v>39</v>
      </c>
      <c r="X43" s="45">
        <f t="shared" si="15"/>
        <v>53</v>
      </c>
      <c r="Y43" s="41" t="s">
        <v>39</v>
      </c>
      <c r="Z43" s="41">
        <v>90</v>
      </c>
      <c r="AA43" s="52"/>
      <c r="AB43" s="52" t="s">
        <v>59</v>
      </c>
      <c r="AC43" s="52"/>
      <c r="AD43" s="46"/>
      <c r="IO43" s="49"/>
      <c r="IP43" s="49"/>
      <c r="IQ43" s="49"/>
      <c r="IR43" s="49"/>
      <c r="IS43" s="49"/>
      <c r="IT43" s="49"/>
    </row>
    <row r="44" customHeight="1" spans="1:254">
      <c r="A44" s="41" t="s">
        <v>35</v>
      </c>
      <c r="B44" s="41" t="s">
        <v>36</v>
      </c>
      <c r="C44" s="42">
        <v>2025</v>
      </c>
      <c r="D44" s="41" t="s">
        <v>37</v>
      </c>
      <c r="E44" s="41">
        <v>2521110281</v>
      </c>
      <c r="F44" s="41" t="s">
        <v>99</v>
      </c>
      <c r="G44" s="43">
        <v>89.87</v>
      </c>
      <c r="H44" s="43">
        <v>0.8</v>
      </c>
      <c r="I44" s="43">
        <f t="shared" si="16"/>
        <v>90.67</v>
      </c>
      <c r="J44" s="43">
        <v>79.47</v>
      </c>
      <c r="K44" s="43">
        <v>2</v>
      </c>
      <c r="L44" s="43">
        <f t="shared" si="17"/>
        <v>81.47</v>
      </c>
      <c r="M44" s="43">
        <v>81.1</v>
      </c>
      <c r="N44" s="43">
        <v>0</v>
      </c>
      <c r="O44" s="43">
        <f t="shared" si="10"/>
        <v>81.1</v>
      </c>
      <c r="P44" s="43">
        <v>60</v>
      </c>
      <c r="Q44" s="43">
        <v>0.5</v>
      </c>
      <c r="R44" s="43">
        <f t="shared" si="11"/>
        <v>60.5</v>
      </c>
      <c r="S44" s="43">
        <v>60</v>
      </c>
      <c r="T44" s="43">
        <v>28</v>
      </c>
      <c r="U44" s="43">
        <f t="shared" si="12"/>
        <v>88</v>
      </c>
      <c r="V44" s="44">
        <f t="shared" si="13"/>
        <v>81.6495</v>
      </c>
      <c r="W44" s="83">
        <f t="shared" si="14"/>
        <v>40</v>
      </c>
      <c r="X44" s="45">
        <f t="shared" si="15"/>
        <v>57</v>
      </c>
      <c r="Y44" s="41" t="s">
        <v>39</v>
      </c>
      <c r="Z44" s="41">
        <v>90</v>
      </c>
      <c r="AA44" s="52"/>
      <c r="AB44" s="52"/>
      <c r="AC44" s="52"/>
      <c r="AD44" s="46"/>
      <c r="IO44" s="49"/>
      <c r="IP44" s="49"/>
      <c r="IQ44" s="49"/>
      <c r="IR44" s="49"/>
      <c r="IS44" s="49"/>
      <c r="IT44" s="49"/>
    </row>
    <row r="45" customHeight="1" spans="1:254">
      <c r="A45" s="41" t="s">
        <v>35</v>
      </c>
      <c r="B45" s="41" t="s">
        <v>36</v>
      </c>
      <c r="C45" s="42">
        <v>2025</v>
      </c>
      <c r="D45" s="41" t="s">
        <v>45</v>
      </c>
      <c r="E45" s="41">
        <v>2521110324</v>
      </c>
      <c r="F45" s="41" t="s">
        <v>100</v>
      </c>
      <c r="G45" s="43">
        <v>88.01</v>
      </c>
      <c r="H45" s="43">
        <v>1.45</v>
      </c>
      <c r="I45" s="43">
        <f t="shared" si="16"/>
        <v>89.46</v>
      </c>
      <c r="J45" s="43">
        <v>80.03</v>
      </c>
      <c r="K45" s="43">
        <v>2</v>
      </c>
      <c r="L45" s="43">
        <f t="shared" si="17"/>
        <v>82.03</v>
      </c>
      <c r="M45" s="43">
        <v>80.65</v>
      </c>
      <c r="N45" s="43">
        <v>0</v>
      </c>
      <c r="O45" s="43">
        <f t="shared" si="10"/>
        <v>80.65</v>
      </c>
      <c r="P45" s="43">
        <v>60</v>
      </c>
      <c r="Q45" s="43">
        <v>0</v>
      </c>
      <c r="R45" s="43">
        <f t="shared" si="11"/>
        <v>60</v>
      </c>
      <c r="S45" s="43">
        <v>60</v>
      </c>
      <c r="T45" s="43">
        <v>20.36</v>
      </c>
      <c r="U45" s="43">
        <f t="shared" si="12"/>
        <v>80.36</v>
      </c>
      <c r="V45" s="44">
        <f t="shared" si="13"/>
        <v>81.519</v>
      </c>
      <c r="W45" s="83">
        <f t="shared" si="14"/>
        <v>41</v>
      </c>
      <c r="X45" s="45">
        <f t="shared" si="15"/>
        <v>52</v>
      </c>
      <c r="Y45" s="41" t="s">
        <v>39</v>
      </c>
      <c r="Z45" s="41">
        <v>90</v>
      </c>
      <c r="AA45" s="52"/>
      <c r="AB45" s="52"/>
      <c r="AC45" s="52"/>
      <c r="AD45" s="46"/>
      <c r="IO45" s="49"/>
      <c r="IP45" s="49"/>
      <c r="IQ45" s="49"/>
      <c r="IR45" s="49"/>
      <c r="IS45" s="49"/>
      <c r="IT45" s="49"/>
    </row>
    <row r="46" customHeight="1" spans="1:254">
      <c r="A46" s="41" t="s">
        <v>35</v>
      </c>
      <c r="B46" s="41" t="s">
        <v>36</v>
      </c>
      <c r="C46" s="42">
        <v>2025</v>
      </c>
      <c r="D46" s="41" t="s">
        <v>37</v>
      </c>
      <c r="E46" s="41">
        <v>2509110198</v>
      </c>
      <c r="F46" s="41" t="s">
        <v>101</v>
      </c>
      <c r="G46" s="43">
        <v>86.25</v>
      </c>
      <c r="H46" s="43">
        <v>0.25</v>
      </c>
      <c r="I46" s="43">
        <f t="shared" si="16"/>
        <v>86.5</v>
      </c>
      <c r="J46" s="43">
        <v>81</v>
      </c>
      <c r="K46" s="43">
        <v>1.5</v>
      </c>
      <c r="L46" s="43">
        <f t="shared" si="17"/>
        <v>82.5</v>
      </c>
      <c r="M46" s="43">
        <v>78.95</v>
      </c>
      <c r="N46" s="43">
        <v>0</v>
      </c>
      <c r="O46" s="43">
        <f t="shared" si="10"/>
        <v>78.95</v>
      </c>
      <c r="P46" s="43">
        <v>60</v>
      </c>
      <c r="Q46" s="43">
        <v>0</v>
      </c>
      <c r="R46" s="43">
        <f t="shared" si="11"/>
        <v>60</v>
      </c>
      <c r="S46" s="43">
        <v>60</v>
      </c>
      <c r="T46" s="43">
        <v>20.5</v>
      </c>
      <c r="U46" s="43">
        <f t="shared" si="12"/>
        <v>80.5</v>
      </c>
      <c r="V46" s="44">
        <f t="shared" si="13"/>
        <v>81.4975</v>
      </c>
      <c r="W46" s="83">
        <f t="shared" si="14"/>
        <v>42</v>
      </c>
      <c r="X46" s="45">
        <f t="shared" si="15"/>
        <v>47</v>
      </c>
      <c r="Y46" s="50" t="s">
        <v>102</v>
      </c>
      <c r="Z46" s="41">
        <v>90</v>
      </c>
      <c r="AA46" s="52"/>
      <c r="AB46" s="52"/>
      <c r="AC46" s="52"/>
      <c r="AD46" s="46"/>
      <c r="IO46" s="49"/>
      <c r="IP46" s="49"/>
      <c r="IQ46" s="49"/>
      <c r="IR46" s="49"/>
      <c r="IS46" s="49"/>
      <c r="IT46" s="49"/>
    </row>
    <row r="47" customHeight="1" spans="1:254">
      <c r="A47" s="41" t="s">
        <v>35</v>
      </c>
      <c r="B47" s="41" t="s">
        <v>36</v>
      </c>
      <c r="C47" s="42">
        <v>2025</v>
      </c>
      <c r="D47" s="41" t="s">
        <v>45</v>
      </c>
      <c r="E47" s="41">
        <v>2521110328</v>
      </c>
      <c r="F47" s="41" t="s">
        <v>103</v>
      </c>
      <c r="G47" s="43">
        <v>86.79</v>
      </c>
      <c r="H47" s="43">
        <v>0.45</v>
      </c>
      <c r="I47" s="43">
        <f t="shared" si="16"/>
        <v>87.24</v>
      </c>
      <c r="J47" s="43">
        <v>83.2</v>
      </c>
      <c r="K47" s="43">
        <v>1</v>
      </c>
      <c r="L47" s="43">
        <f t="shared" si="17"/>
        <v>84.2</v>
      </c>
      <c r="M47" s="43">
        <v>68.25</v>
      </c>
      <c r="N47" s="43">
        <v>0</v>
      </c>
      <c r="O47" s="43">
        <f t="shared" si="10"/>
        <v>68.25</v>
      </c>
      <c r="P47" s="43">
        <v>60</v>
      </c>
      <c r="Q47" s="43">
        <v>0</v>
      </c>
      <c r="R47" s="43">
        <f t="shared" si="11"/>
        <v>60</v>
      </c>
      <c r="S47" s="43">
        <v>58</v>
      </c>
      <c r="T47" s="43">
        <v>5</v>
      </c>
      <c r="U47" s="43">
        <f t="shared" si="12"/>
        <v>63</v>
      </c>
      <c r="V47" s="44">
        <f t="shared" si="13"/>
        <v>81.4365</v>
      </c>
      <c r="W47" s="83">
        <f t="shared" si="14"/>
        <v>43</v>
      </c>
      <c r="X47" s="45">
        <f t="shared" si="15"/>
        <v>33</v>
      </c>
      <c r="Y47" s="41" t="s">
        <v>39</v>
      </c>
      <c r="Z47" s="41">
        <v>90</v>
      </c>
      <c r="AA47" s="52"/>
      <c r="AB47" s="52"/>
      <c r="AC47" s="52"/>
      <c r="AD47" s="46"/>
      <c r="IO47" s="49"/>
      <c r="IP47" s="49"/>
      <c r="IQ47" s="49"/>
      <c r="IR47" s="49"/>
      <c r="IS47" s="49"/>
      <c r="IT47" s="49"/>
    </row>
    <row r="48" customHeight="1" spans="1:254">
      <c r="A48" s="41" t="s">
        <v>35</v>
      </c>
      <c r="B48" s="41" t="s">
        <v>36</v>
      </c>
      <c r="C48" s="42">
        <v>2025</v>
      </c>
      <c r="D48" s="41" t="s">
        <v>37</v>
      </c>
      <c r="E48" s="41">
        <v>2521110308</v>
      </c>
      <c r="F48" s="41" t="s">
        <v>104</v>
      </c>
      <c r="G48" s="43">
        <v>86.49</v>
      </c>
      <c r="H48" s="43">
        <v>0.4</v>
      </c>
      <c r="I48" s="43">
        <f t="shared" si="16"/>
        <v>86.89</v>
      </c>
      <c r="J48" s="43">
        <v>81.97</v>
      </c>
      <c r="K48" s="43">
        <v>1</v>
      </c>
      <c r="L48" s="43">
        <f t="shared" si="17"/>
        <v>82.97</v>
      </c>
      <c r="M48" s="43">
        <v>82.97</v>
      </c>
      <c r="N48" s="43">
        <v>0</v>
      </c>
      <c r="O48" s="43">
        <f t="shared" si="10"/>
        <v>82.97</v>
      </c>
      <c r="P48" s="43">
        <v>60</v>
      </c>
      <c r="Q48" s="43">
        <v>0</v>
      </c>
      <c r="R48" s="43">
        <f t="shared" si="11"/>
        <v>60</v>
      </c>
      <c r="S48" s="43">
        <v>60</v>
      </c>
      <c r="T48" s="43">
        <v>6</v>
      </c>
      <c r="U48" s="43">
        <f t="shared" si="12"/>
        <v>66</v>
      </c>
      <c r="V48" s="44">
        <f t="shared" si="13"/>
        <v>81.365</v>
      </c>
      <c r="W48" s="83">
        <f t="shared" si="14"/>
        <v>44</v>
      </c>
      <c r="X48" s="45">
        <f t="shared" si="15"/>
        <v>40</v>
      </c>
      <c r="Y48" s="41" t="s">
        <v>39</v>
      </c>
      <c r="Z48" s="41">
        <v>90</v>
      </c>
      <c r="AA48" s="52"/>
      <c r="AB48" s="52"/>
      <c r="AC48" s="52"/>
      <c r="AD48" s="46"/>
      <c r="IO48" s="49"/>
      <c r="IP48" s="49"/>
      <c r="IQ48" s="49"/>
      <c r="IR48" s="49"/>
      <c r="IS48" s="49"/>
      <c r="IT48" s="49"/>
    </row>
    <row r="49" customHeight="1" spans="1:254">
      <c r="A49" s="41" t="s">
        <v>35</v>
      </c>
      <c r="B49" s="41" t="s">
        <v>36</v>
      </c>
      <c r="C49" s="42">
        <v>2025</v>
      </c>
      <c r="D49" s="41" t="s">
        <v>37</v>
      </c>
      <c r="E49" s="41">
        <v>2521110303</v>
      </c>
      <c r="F49" s="41" t="s">
        <v>105</v>
      </c>
      <c r="G49" s="43">
        <v>90.18</v>
      </c>
      <c r="H49" s="43">
        <v>1.05</v>
      </c>
      <c r="I49" s="43">
        <f t="shared" si="16"/>
        <v>91.23</v>
      </c>
      <c r="J49" s="43">
        <v>80.73</v>
      </c>
      <c r="K49" s="43">
        <v>2.8</v>
      </c>
      <c r="L49" s="43">
        <f t="shared" si="17"/>
        <v>83.53</v>
      </c>
      <c r="M49" s="43">
        <v>57.15</v>
      </c>
      <c r="N49" s="43">
        <v>0</v>
      </c>
      <c r="O49" s="43">
        <f t="shared" si="10"/>
        <v>57.15</v>
      </c>
      <c r="P49" s="43">
        <v>60</v>
      </c>
      <c r="Q49" s="43">
        <v>0</v>
      </c>
      <c r="R49" s="43">
        <f t="shared" si="11"/>
        <v>60</v>
      </c>
      <c r="S49" s="43">
        <v>60</v>
      </c>
      <c r="T49" s="43">
        <v>13</v>
      </c>
      <c r="U49" s="43">
        <f t="shared" si="12"/>
        <v>73</v>
      </c>
      <c r="V49" s="44">
        <f t="shared" si="13"/>
        <v>81.278</v>
      </c>
      <c r="W49" s="83">
        <f t="shared" si="14"/>
        <v>45</v>
      </c>
      <c r="X49" s="45">
        <f t="shared" si="15"/>
        <v>49</v>
      </c>
      <c r="Y49" s="41" t="s">
        <v>39</v>
      </c>
      <c r="Z49" s="41">
        <v>90</v>
      </c>
      <c r="AA49" s="52"/>
      <c r="AB49" s="52"/>
      <c r="AC49" s="52"/>
      <c r="AD49" s="46"/>
      <c r="IO49" s="49"/>
      <c r="IP49" s="49"/>
      <c r="IQ49" s="49"/>
      <c r="IR49" s="49"/>
      <c r="IS49" s="49"/>
      <c r="IT49" s="49"/>
    </row>
    <row r="50" customHeight="1" spans="1:254">
      <c r="A50" s="41" t="s">
        <v>35</v>
      </c>
      <c r="B50" s="41" t="s">
        <v>36</v>
      </c>
      <c r="C50" s="42">
        <v>2025</v>
      </c>
      <c r="D50" s="41" t="s">
        <v>45</v>
      </c>
      <c r="E50" s="41">
        <v>2521110332</v>
      </c>
      <c r="F50" s="41" t="s">
        <v>106</v>
      </c>
      <c r="G50" s="43">
        <v>89.9</v>
      </c>
      <c r="H50" s="43">
        <v>1.66</v>
      </c>
      <c r="I50" s="43">
        <f t="shared" ref="I50:I84" si="18">G50+H50</f>
        <v>91.56</v>
      </c>
      <c r="J50" s="43">
        <v>79.58</v>
      </c>
      <c r="K50" s="43">
        <v>1</v>
      </c>
      <c r="L50" s="43">
        <f t="shared" ref="L50:L84" si="19">J50+K50</f>
        <v>80.58</v>
      </c>
      <c r="M50" s="43">
        <v>80.15</v>
      </c>
      <c r="N50" s="43">
        <v>0</v>
      </c>
      <c r="O50" s="43">
        <f t="shared" ref="O50:O80" si="20">M50+N50</f>
        <v>80.15</v>
      </c>
      <c r="P50" s="43">
        <v>60</v>
      </c>
      <c r="Q50" s="43">
        <v>0</v>
      </c>
      <c r="R50" s="43">
        <f t="shared" ref="R50:R84" si="21">P50+Q50</f>
        <v>60</v>
      </c>
      <c r="S50" s="43">
        <v>60</v>
      </c>
      <c r="T50" s="43">
        <v>24.75</v>
      </c>
      <c r="U50" s="43">
        <f t="shared" ref="U50:U84" si="22">S50+T50</f>
        <v>84.75</v>
      </c>
      <c r="V50" s="44">
        <f t="shared" ref="V50:V84" si="23">I50*10%+L50*75%+O50*5%+R50*5%+U50*5%</f>
        <v>80.836</v>
      </c>
      <c r="W50" s="83">
        <f t="shared" ref="W50:W71" si="24">RANK(V50,V:V)</f>
        <v>46</v>
      </c>
      <c r="X50" s="45">
        <f t="shared" ref="X50:X71" si="25">RANK(J50,J:J)</f>
        <v>56</v>
      </c>
      <c r="Y50" s="41" t="s">
        <v>39</v>
      </c>
      <c r="Z50" s="41">
        <v>90</v>
      </c>
      <c r="AA50" s="52"/>
      <c r="AB50" s="52"/>
      <c r="AC50" s="52"/>
      <c r="AD50" s="46"/>
      <c r="IO50" s="49"/>
      <c r="IP50" s="49"/>
      <c r="IQ50" s="49"/>
      <c r="IR50" s="49"/>
      <c r="IS50" s="49"/>
      <c r="IT50" s="49"/>
    </row>
    <row r="51" customHeight="1" spans="1:254">
      <c r="A51" s="41" t="s">
        <v>35</v>
      </c>
      <c r="B51" s="41" t="s">
        <v>36</v>
      </c>
      <c r="C51" s="42">
        <v>2025</v>
      </c>
      <c r="D51" s="41" t="s">
        <v>45</v>
      </c>
      <c r="E51" s="41">
        <v>2521110330</v>
      </c>
      <c r="F51" s="41" t="s">
        <v>107</v>
      </c>
      <c r="G51" s="43">
        <v>86.41</v>
      </c>
      <c r="H51" s="43">
        <v>0.2</v>
      </c>
      <c r="I51" s="43">
        <f t="shared" si="18"/>
        <v>86.61</v>
      </c>
      <c r="J51" s="43">
        <v>81.65</v>
      </c>
      <c r="K51" s="43">
        <v>1</v>
      </c>
      <c r="L51" s="43">
        <f t="shared" si="19"/>
        <v>82.65</v>
      </c>
      <c r="M51" s="43">
        <v>79.9</v>
      </c>
      <c r="N51" s="43">
        <v>0</v>
      </c>
      <c r="O51" s="43">
        <f t="shared" si="20"/>
        <v>79.9</v>
      </c>
      <c r="P51" s="43">
        <v>60</v>
      </c>
      <c r="Q51" s="43">
        <v>0</v>
      </c>
      <c r="R51" s="43">
        <f t="shared" si="21"/>
        <v>60</v>
      </c>
      <c r="S51" s="43">
        <v>56</v>
      </c>
      <c r="T51" s="43">
        <v>5</v>
      </c>
      <c r="U51" s="43">
        <f t="shared" si="22"/>
        <v>61</v>
      </c>
      <c r="V51" s="44">
        <f t="shared" si="23"/>
        <v>80.6935</v>
      </c>
      <c r="W51" s="83">
        <f t="shared" si="24"/>
        <v>47</v>
      </c>
      <c r="X51" s="45">
        <f t="shared" si="25"/>
        <v>43</v>
      </c>
      <c r="Y51" s="41" t="s">
        <v>39</v>
      </c>
      <c r="Z51" s="41">
        <v>90</v>
      </c>
      <c r="AA51" s="52"/>
      <c r="AB51" s="52"/>
      <c r="AC51" s="52"/>
      <c r="AD51" s="46"/>
      <c r="IO51" s="49"/>
      <c r="IP51" s="49"/>
      <c r="IQ51" s="49"/>
      <c r="IR51" s="49"/>
      <c r="IS51" s="49"/>
      <c r="IT51" s="49"/>
    </row>
    <row r="52" customHeight="1" spans="1:254">
      <c r="A52" s="41" t="s">
        <v>35</v>
      </c>
      <c r="B52" s="41" t="s">
        <v>36</v>
      </c>
      <c r="C52" s="42">
        <v>2025</v>
      </c>
      <c r="D52" s="41" t="s">
        <v>45</v>
      </c>
      <c r="E52" s="41">
        <v>2521110348</v>
      </c>
      <c r="F52" s="41" t="s">
        <v>108</v>
      </c>
      <c r="G52" s="43">
        <v>90.46</v>
      </c>
      <c r="H52" s="43">
        <v>0.55</v>
      </c>
      <c r="I52" s="43">
        <f t="shared" si="18"/>
        <v>91.01</v>
      </c>
      <c r="J52" s="43">
        <v>81.84</v>
      </c>
      <c r="K52" s="43">
        <v>1</v>
      </c>
      <c r="L52" s="43">
        <f t="shared" si="19"/>
        <v>82.84</v>
      </c>
      <c r="M52" s="43">
        <v>64.15</v>
      </c>
      <c r="N52" s="43">
        <v>0</v>
      </c>
      <c r="O52" s="43">
        <f t="shared" si="20"/>
        <v>64.15</v>
      </c>
      <c r="P52" s="43">
        <v>60</v>
      </c>
      <c r="Q52" s="43">
        <v>0</v>
      </c>
      <c r="R52" s="43">
        <f t="shared" si="21"/>
        <v>60</v>
      </c>
      <c r="S52" s="43">
        <v>56</v>
      </c>
      <c r="T52" s="43">
        <v>5</v>
      </c>
      <c r="U52" s="43">
        <f t="shared" si="22"/>
        <v>61</v>
      </c>
      <c r="V52" s="44">
        <f t="shared" si="23"/>
        <v>80.4885</v>
      </c>
      <c r="W52" s="83">
        <f t="shared" si="24"/>
        <v>48</v>
      </c>
      <c r="X52" s="45">
        <f t="shared" si="25"/>
        <v>42</v>
      </c>
      <c r="Y52" s="41" t="s">
        <v>39</v>
      </c>
      <c r="Z52" s="41">
        <v>90</v>
      </c>
      <c r="AA52" s="52"/>
      <c r="AB52" s="52"/>
      <c r="AC52" s="52"/>
      <c r="AD52" s="46"/>
      <c r="IO52" s="49"/>
      <c r="IP52" s="49"/>
      <c r="IQ52" s="49"/>
      <c r="IR52" s="49"/>
      <c r="IS52" s="49"/>
      <c r="IT52" s="49"/>
    </row>
    <row r="53" customHeight="1" spans="1:254">
      <c r="A53" s="41" t="s">
        <v>35</v>
      </c>
      <c r="B53" s="41" t="s">
        <v>36</v>
      </c>
      <c r="C53" s="42">
        <v>2025</v>
      </c>
      <c r="D53" s="41" t="s">
        <v>37</v>
      </c>
      <c r="E53" s="41">
        <v>2521110282</v>
      </c>
      <c r="F53" s="41" t="s">
        <v>109</v>
      </c>
      <c r="G53" s="43">
        <v>89.78</v>
      </c>
      <c r="H53" s="43">
        <v>0</v>
      </c>
      <c r="I53" s="43">
        <f t="shared" si="18"/>
        <v>89.78</v>
      </c>
      <c r="J53" s="43">
        <v>79.13</v>
      </c>
      <c r="K53" s="43">
        <v>2</v>
      </c>
      <c r="L53" s="43">
        <f t="shared" si="19"/>
        <v>81.13</v>
      </c>
      <c r="M53" s="43">
        <v>79.5</v>
      </c>
      <c r="N53" s="43">
        <v>0</v>
      </c>
      <c r="O53" s="43">
        <f t="shared" si="20"/>
        <v>79.5</v>
      </c>
      <c r="P53" s="43">
        <v>60</v>
      </c>
      <c r="Q53" s="43">
        <v>0.2</v>
      </c>
      <c r="R53" s="43">
        <f t="shared" si="21"/>
        <v>60.2</v>
      </c>
      <c r="S53" s="43">
        <v>58</v>
      </c>
      <c r="T53" s="43">
        <v>13</v>
      </c>
      <c r="U53" s="43">
        <f t="shared" si="22"/>
        <v>71</v>
      </c>
      <c r="V53" s="44">
        <f t="shared" si="23"/>
        <v>80.3605</v>
      </c>
      <c r="W53" s="83">
        <f t="shared" si="24"/>
        <v>49</v>
      </c>
      <c r="X53" s="45">
        <f t="shared" si="25"/>
        <v>58</v>
      </c>
      <c r="Y53" s="41" t="s">
        <v>39</v>
      </c>
      <c r="Z53" s="41">
        <v>90</v>
      </c>
      <c r="AA53" s="52"/>
      <c r="AB53" s="52"/>
      <c r="AC53" s="52"/>
      <c r="AD53" s="46"/>
      <c r="IO53" s="49"/>
      <c r="IP53" s="49"/>
      <c r="IQ53" s="49"/>
      <c r="IR53" s="49"/>
      <c r="IS53" s="49"/>
      <c r="IT53" s="49"/>
    </row>
    <row r="54" customHeight="1" spans="1:254">
      <c r="A54" s="41" t="s">
        <v>35</v>
      </c>
      <c r="B54" s="41" t="s">
        <v>36</v>
      </c>
      <c r="C54" s="42">
        <v>2025</v>
      </c>
      <c r="D54" s="41" t="s">
        <v>45</v>
      </c>
      <c r="E54" s="41">
        <v>2521110335</v>
      </c>
      <c r="F54" s="41" t="s">
        <v>110</v>
      </c>
      <c r="G54" s="43">
        <v>88.28</v>
      </c>
      <c r="H54" s="43">
        <v>0.16</v>
      </c>
      <c r="I54" s="43">
        <f t="shared" si="18"/>
        <v>88.44</v>
      </c>
      <c r="J54" s="43">
        <v>81.11</v>
      </c>
      <c r="K54" s="43">
        <v>0</v>
      </c>
      <c r="L54" s="43">
        <f t="shared" si="19"/>
        <v>81.11</v>
      </c>
      <c r="M54" s="43">
        <v>78.35</v>
      </c>
      <c r="N54" s="43">
        <v>0</v>
      </c>
      <c r="O54" s="43">
        <f t="shared" si="20"/>
        <v>78.35</v>
      </c>
      <c r="P54" s="43">
        <v>60</v>
      </c>
      <c r="Q54" s="43">
        <v>1.5</v>
      </c>
      <c r="R54" s="43">
        <f t="shared" si="21"/>
        <v>61.5</v>
      </c>
      <c r="S54" s="43">
        <v>58</v>
      </c>
      <c r="T54" s="43">
        <v>13</v>
      </c>
      <c r="U54" s="43">
        <f t="shared" si="22"/>
        <v>71</v>
      </c>
      <c r="V54" s="44">
        <f t="shared" si="23"/>
        <v>80.219</v>
      </c>
      <c r="W54" s="83">
        <f t="shared" si="24"/>
        <v>50</v>
      </c>
      <c r="X54" s="45">
        <f t="shared" si="25"/>
        <v>46</v>
      </c>
      <c r="Y54" s="41" t="s">
        <v>39</v>
      </c>
      <c r="Z54" s="41">
        <v>90</v>
      </c>
      <c r="AA54" s="52"/>
      <c r="AB54" s="52"/>
      <c r="AC54" s="52"/>
      <c r="AD54" s="46"/>
      <c r="IO54" s="49"/>
      <c r="IP54" s="49"/>
      <c r="IQ54" s="49"/>
      <c r="IR54" s="49"/>
      <c r="IS54" s="49"/>
      <c r="IT54" s="49"/>
    </row>
    <row r="55" customHeight="1" spans="1:254">
      <c r="A55" s="41" t="s">
        <v>35</v>
      </c>
      <c r="B55" s="41" t="s">
        <v>36</v>
      </c>
      <c r="C55" s="42">
        <v>2025</v>
      </c>
      <c r="D55" s="41" t="s">
        <v>37</v>
      </c>
      <c r="E55" s="41">
        <v>2506110115</v>
      </c>
      <c r="F55" s="41" t="s">
        <v>111</v>
      </c>
      <c r="G55" s="43">
        <v>86.5</v>
      </c>
      <c r="H55" s="43">
        <v>0.25</v>
      </c>
      <c r="I55" s="43">
        <f t="shared" si="18"/>
        <v>86.75</v>
      </c>
      <c r="J55" s="43">
        <v>82.01</v>
      </c>
      <c r="K55" s="43">
        <v>0</v>
      </c>
      <c r="L55" s="43">
        <f t="shared" si="19"/>
        <v>82.01</v>
      </c>
      <c r="M55" s="43">
        <v>75.5</v>
      </c>
      <c r="N55" s="43">
        <v>0</v>
      </c>
      <c r="O55" s="43">
        <f t="shared" si="20"/>
        <v>75.5</v>
      </c>
      <c r="P55" s="43">
        <v>60</v>
      </c>
      <c r="Q55" s="43">
        <v>0</v>
      </c>
      <c r="R55" s="43">
        <f t="shared" si="21"/>
        <v>60</v>
      </c>
      <c r="S55" s="43">
        <v>60</v>
      </c>
      <c r="T55" s="43">
        <v>5</v>
      </c>
      <c r="U55" s="43">
        <f t="shared" si="22"/>
        <v>65</v>
      </c>
      <c r="V55" s="44">
        <f t="shared" si="23"/>
        <v>80.2075</v>
      </c>
      <c r="W55" s="83">
        <f t="shared" si="24"/>
        <v>51</v>
      </c>
      <c r="X55" s="45">
        <f t="shared" si="25"/>
        <v>39</v>
      </c>
      <c r="Y55" s="41" t="s">
        <v>39</v>
      </c>
      <c r="Z55" s="41">
        <v>90</v>
      </c>
      <c r="AA55" s="52"/>
      <c r="AB55" s="52"/>
      <c r="AC55" s="52"/>
      <c r="AD55" s="46"/>
      <c r="IO55" s="49"/>
      <c r="IP55" s="49"/>
      <c r="IQ55" s="49"/>
      <c r="IR55" s="49"/>
      <c r="IS55" s="49"/>
      <c r="IT55" s="49"/>
    </row>
    <row r="56" customHeight="1" spans="1:254">
      <c r="A56" s="41" t="s">
        <v>35</v>
      </c>
      <c r="B56" s="41" t="s">
        <v>36</v>
      </c>
      <c r="C56" s="42">
        <v>2025</v>
      </c>
      <c r="D56" s="41" t="s">
        <v>45</v>
      </c>
      <c r="E56" s="41">
        <v>2521110320</v>
      </c>
      <c r="F56" s="41" t="s">
        <v>112</v>
      </c>
      <c r="G56" s="43">
        <v>83.22</v>
      </c>
      <c r="H56" s="43">
        <v>1.16</v>
      </c>
      <c r="I56" s="43">
        <f t="shared" si="18"/>
        <v>84.38</v>
      </c>
      <c r="J56" s="43">
        <v>80.88</v>
      </c>
      <c r="K56" s="43">
        <v>1</v>
      </c>
      <c r="L56" s="43">
        <f t="shared" si="19"/>
        <v>81.88</v>
      </c>
      <c r="M56" s="43">
        <v>82.55</v>
      </c>
      <c r="N56" s="43">
        <v>0</v>
      </c>
      <c r="O56" s="43">
        <f t="shared" si="20"/>
        <v>82.55</v>
      </c>
      <c r="P56" s="43">
        <v>60</v>
      </c>
      <c r="Q56" s="43">
        <v>0</v>
      </c>
      <c r="R56" s="43">
        <f t="shared" si="21"/>
        <v>60</v>
      </c>
      <c r="S56" s="43">
        <v>56</v>
      </c>
      <c r="T56" s="43">
        <v>6.75</v>
      </c>
      <c r="U56" s="43">
        <f t="shared" si="22"/>
        <v>62.75</v>
      </c>
      <c r="V56" s="44">
        <f t="shared" si="23"/>
        <v>80.113</v>
      </c>
      <c r="W56" s="83">
        <f t="shared" si="24"/>
        <v>52</v>
      </c>
      <c r="X56" s="45">
        <f t="shared" si="25"/>
        <v>48</v>
      </c>
      <c r="Y56" s="41" t="s">
        <v>39</v>
      </c>
      <c r="Z56" s="41">
        <v>90</v>
      </c>
      <c r="AA56" s="52"/>
      <c r="AB56" s="52"/>
      <c r="AC56" s="52"/>
      <c r="AD56" s="46"/>
      <c r="IO56" s="49"/>
      <c r="IP56" s="49"/>
      <c r="IQ56" s="49"/>
      <c r="IR56" s="49"/>
      <c r="IS56" s="49"/>
      <c r="IT56" s="49"/>
    </row>
    <row r="57" customHeight="1" spans="1:254">
      <c r="A57" s="41" t="s">
        <v>35</v>
      </c>
      <c r="B57" s="41" t="s">
        <v>36</v>
      </c>
      <c r="C57" s="42">
        <v>2025</v>
      </c>
      <c r="D57" s="41" t="s">
        <v>37</v>
      </c>
      <c r="E57" s="41">
        <v>2534110090</v>
      </c>
      <c r="F57" s="41" t="s">
        <v>113</v>
      </c>
      <c r="G57" s="43">
        <v>86.52</v>
      </c>
      <c r="H57" s="43">
        <v>0</v>
      </c>
      <c r="I57" s="43">
        <f t="shared" si="18"/>
        <v>86.52</v>
      </c>
      <c r="J57" s="43">
        <v>82.09</v>
      </c>
      <c r="K57" s="43">
        <v>0</v>
      </c>
      <c r="L57" s="43">
        <f t="shared" si="19"/>
        <v>82.09</v>
      </c>
      <c r="M57" s="43">
        <v>74.3</v>
      </c>
      <c r="N57" s="43">
        <v>0</v>
      </c>
      <c r="O57" s="43">
        <f t="shared" si="20"/>
        <v>74.3</v>
      </c>
      <c r="P57" s="43">
        <v>60</v>
      </c>
      <c r="Q57" s="43">
        <v>0</v>
      </c>
      <c r="R57" s="43">
        <f t="shared" si="21"/>
        <v>60</v>
      </c>
      <c r="S57" s="43">
        <v>60</v>
      </c>
      <c r="T57" s="43">
        <v>0</v>
      </c>
      <c r="U57" s="43">
        <f t="shared" si="22"/>
        <v>60</v>
      </c>
      <c r="V57" s="44">
        <f t="shared" si="23"/>
        <v>79.9345</v>
      </c>
      <c r="W57" s="83">
        <f t="shared" si="24"/>
        <v>53</v>
      </c>
      <c r="X57" s="45">
        <f t="shared" si="25"/>
        <v>38</v>
      </c>
      <c r="Y57" s="41" t="s">
        <v>39</v>
      </c>
      <c r="Z57" s="41">
        <v>90</v>
      </c>
      <c r="AA57" s="52"/>
      <c r="AB57" s="52"/>
      <c r="AC57" s="52"/>
      <c r="AD57" s="46"/>
      <c r="IO57" s="49"/>
      <c r="IP57" s="49"/>
      <c r="IQ57" s="49"/>
      <c r="IR57" s="49"/>
      <c r="IS57" s="49"/>
      <c r="IT57" s="49"/>
    </row>
    <row r="58" s="72" customFormat="1" customHeight="1" spans="1:254">
      <c r="A58" s="41" t="s">
        <v>35</v>
      </c>
      <c r="B58" s="41" t="s">
        <v>36</v>
      </c>
      <c r="C58" s="35">
        <v>2025</v>
      </c>
      <c r="D58" s="34" t="s">
        <v>37</v>
      </c>
      <c r="E58" s="34">
        <v>2538110054</v>
      </c>
      <c r="F58" s="34" t="s">
        <v>114</v>
      </c>
      <c r="G58" s="36">
        <v>85.35</v>
      </c>
      <c r="H58" s="36">
        <v>0</v>
      </c>
      <c r="I58" s="36">
        <f t="shared" si="18"/>
        <v>85.35</v>
      </c>
      <c r="J58" s="36">
        <v>80.7</v>
      </c>
      <c r="K58" s="36">
        <v>1</v>
      </c>
      <c r="L58" s="36">
        <f t="shared" si="19"/>
        <v>81.7</v>
      </c>
      <c r="M58" s="36">
        <v>77.05</v>
      </c>
      <c r="N58" s="36">
        <v>0</v>
      </c>
      <c r="O58" s="36">
        <f t="shared" si="20"/>
        <v>77.05</v>
      </c>
      <c r="P58" s="36">
        <v>60</v>
      </c>
      <c r="Q58" s="36">
        <v>0</v>
      </c>
      <c r="R58" s="36">
        <f t="shared" si="21"/>
        <v>60</v>
      </c>
      <c r="S58" s="36">
        <v>60</v>
      </c>
      <c r="T58" s="36">
        <v>4</v>
      </c>
      <c r="U58" s="36">
        <f t="shared" si="22"/>
        <v>64</v>
      </c>
      <c r="V58" s="37">
        <f t="shared" si="23"/>
        <v>79.8625</v>
      </c>
      <c r="W58" s="85">
        <f t="shared" si="24"/>
        <v>54</v>
      </c>
      <c r="X58" s="38">
        <f t="shared" si="25"/>
        <v>50</v>
      </c>
      <c r="Y58" s="34" t="s">
        <v>39</v>
      </c>
      <c r="Z58" s="34">
        <v>90</v>
      </c>
      <c r="AA58" s="84"/>
      <c r="AB58" s="84"/>
      <c r="AC58" s="84"/>
      <c r="AD58" s="39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6"/>
      <c r="EK58" s="86"/>
      <c r="EL58" s="86"/>
      <c r="EM58" s="86"/>
      <c r="EN58" s="86"/>
      <c r="EO58" s="86"/>
      <c r="EP58" s="86"/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  <c r="FF58" s="86"/>
      <c r="FG58" s="86"/>
      <c r="FH58" s="86"/>
      <c r="FI58" s="86"/>
      <c r="FJ58" s="86"/>
      <c r="FK58" s="86"/>
      <c r="FL58" s="86"/>
      <c r="FM58" s="86"/>
      <c r="FN58" s="86"/>
      <c r="FO58" s="86"/>
      <c r="FP58" s="86"/>
      <c r="FQ58" s="86"/>
      <c r="FR58" s="86"/>
      <c r="FS58" s="86"/>
      <c r="FT58" s="86"/>
      <c r="FU58" s="86"/>
      <c r="FV58" s="86"/>
      <c r="FW58" s="86"/>
      <c r="FX58" s="86"/>
      <c r="FY58" s="86"/>
      <c r="FZ58" s="86"/>
      <c r="GA58" s="86"/>
      <c r="GB58" s="86"/>
      <c r="GC58" s="86"/>
      <c r="GD58" s="86"/>
      <c r="GE58" s="86"/>
      <c r="GF58" s="86"/>
      <c r="GG58" s="86"/>
      <c r="GH58" s="86"/>
      <c r="GI58" s="86"/>
      <c r="GJ58" s="86"/>
      <c r="GK58" s="86"/>
      <c r="GL58" s="86"/>
      <c r="GM58" s="86"/>
      <c r="GN58" s="86"/>
      <c r="GO58" s="86"/>
      <c r="GP58" s="86"/>
      <c r="GQ58" s="86"/>
      <c r="GR58" s="86"/>
      <c r="GS58" s="86"/>
      <c r="GT58" s="86"/>
      <c r="GU58" s="86"/>
      <c r="GV58" s="86"/>
      <c r="GW58" s="86"/>
      <c r="GX58" s="86"/>
      <c r="GY58" s="86"/>
      <c r="GZ58" s="86"/>
      <c r="HA58" s="86"/>
      <c r="HB58" s="86"/>
      <c r="HC58" s="86"/>
      <c r="HD58" s="86"/>
      <c r="HE58" s="86"/>
      <c r="HF58" s="86"/>
      <c r="HG58" s="86"/>
      <c r="HH58" s="86"/>
      <c r="HI58" s="86"/>
      <c r="HJ58" s="86"/>
      <c r="HK58" s="86"/>
      <c r="HL58" s="86"/>
      <c r="HM58" s="86"/>
      <c r="HN58" s="86"/>
      <c r="HO58" s="86"/>
      <c r="HP58" s="86"/>
      <c r="HQ58" s="86"/>
      <c r="HR58" s="86"/>
      <c r="HS58" s="86"/>
      <c r="HT58" s="86"/>
      <c r="HU58" s="86"/>
      <c r="HV58" s="86"/>
      <c r="HW58" s="86"/>
      <c r="HX58" s="86"/>
      <c r="HY58" s="86"/>
      <c r="HZ58" s="86"/>
      <c r="IA58" s="86"/>
      <c r="IB58" s="86"/>
      <c r="IC58" s="86"/>
      <c r="ID58" s="86"/>
      <c r="IE58" s="86"/>
      <c r="IF58" s="86"/>
      <c r="IG58" s="86"/>
      <c r="IH58" s="86"/>
      <c r="II58" s="86"/>
      <c r="IJ58" s="86"/>
      <c r="IK58" s="86"/>
      <c r="IL58" s="86"/>
      <c r="IM58" s="86"/>
      <c r="IN58" s="86"/>
      <c r="IO58" s="86"/>
      <c r="IP58" s="86"/>
      <c r="IQ58" s="86"/>
      <c r="IR58" s="86"/>
      <c r="IS58" s="86"/>
      <c r="IT58" s="86"/>
    </row>
    <row r="59" customHeight="1" spans="1:254">
      <c r="A59" s="41" t="s">
        <v>35</v>
      </c>
      <c r="B59" s="41" t="s">
        <v>36</v>
      </c>
      <c r="C59" s="42">
        <v>2025</v>
      </c>
      <c r="D59" s="41" t="s">
        <v>37</v>
      </c>
      <c r="E59" s="41">
        <v>2506110153</v>
      </c>
      <c r="F59" s="41" t="s">
        <v>115</v>
      </c>
      <c r="G59" s="43">
        <v>84.35</v>
      </c>
      <c r="H59" s="43">
        <v>0</v>
      </c>
      <c r="I59" s="43">
        <f t="shared" si="18"/>
        <v>84.35</v>
      </c>
      <c r="J59" s="43">
        <v>81.41</v>
      </c>
      <c r="K59" s="43">
        <v>1</v>
      </c>
      <c r="L59" s="43">
        <f t="shared" si="19"/>
        <v>82.41</v>
      </c>
      <c r="M59" s="43">
        <v>75</v>
      </c>
      <c r="N59" s="43">
        <v>0</v>
      </c>
      <c r="O59" s="43">
        <f t="shared" si="20"/>
        <v>75</v>
      </c>
      <c r="P59" s="43">
        <v>60</v>
      </c>
      <c r="Q59" s="43">
        <v>0</v>
      </c>
      <c r="R59" s="43">
        <f t="shared" si="21"/>
        <v>60</v>
      </c>
      <c r="S59" s="43">
        <v>52</v>
      </c>
      <c r="T59" s="43">
        <v>0</v>
      </c>
      <c r="U59" s="43">
        <f t="shared" si="22"/>
        <v>52</v>
      </c>
      <c r="V59" s="44">
        <f t="shared" si="23"/>
        <v>79.5925</v>
      </c>
      <c r="W59" s="83">
        <f t="shared" si="24"/>
        <v>55</v>
      </c>
      <c r="X59" s="45">
        <f t="shared" si="25"/>
        <v>45</v>
      </c>
      <c r="Y59" s="41" t="s">
        <v>39</v>
      </c>
      <c r="Z59" s="41">
        <v>90</v>
      </c>
      <c r="AA59" s="52"/>
      <c r="AB59" s="52"/>
      <c r="AC59" s="52"/>
      <c r="AD59" s="46"/>
      <c r="IO59" s="49"/>
      <c r="IP59" s="49"/>
      <c r="IQ59" s="49"/>
      <c r="IR59" s="49"/>
      <c r="IS59" s="49"/>
      <c r="IT59" s="49"/>
    </row>
    <row r="60" s="72" customFormat="1" customHeight="1" spans="1:254">
      <c r="A60" s="41" t="s">
        <v>35</v>
      </c>
      <c r="B60" s="41" t="s">
        <v>36</v>
      </c>
      <c r="C60" s="35">
        <v>2025</v>
      </c>
      <c r="D60" s="34" t="s">
        <v>45</v>
      </c>
      <c r="E60" s="34">
        <v>2521110341</v>
      </c>
      <c r="F60" s="34" t="s">
        <v>116</v>
      </c>
      <c r="G60" s="36">
        <v>84.14</v>
      </c>
      <c r="H60" s="36">
        <v>0</v>
      </c>
      <c r="I60" s="36">
        <f t="shared" si="18"/>
        <v>84.14</v>
      </c>
      <c r="J60" s="36">
        <v>80.55</v>
      </c>
      <c r="K60" s="36">
        <v>1</v>
      </c>
      <c r="L60" s="36">
        <f t="shared" si="19"/>
        <v>81.55</v>
      </c>
      <c r="M60" s="36">
        <v>65.25</v>
      </c>
      <c r="N60" s="36">
        <v>0</v>
      </c>
      <c r="O60" s="36">
        <v>82.1</v>
      </c>
      <c r="P60" s="36">
        <v>60</v>
      </c>
      <c r="Q60" s="36">
        <v>0</v>
      </c>
      <c r="R60" s="36">
        <f t="shared" si="21"/>
        <v>60</v>
      </c>
      <c r="S60" s="36">
        <v>56</v>
      </c>
      <c r="T60" s="36">
        <v>0</v>
      </c>
      <c r="U60" s="36">
        <f t="shared" si="22"/>
        <v>56</v>
      </c>
      <c r="V60" s="37">
        <f t="shared" si="23"/>
        <v>79.4815</v>
      </c>
      <c r="W60" s="85">
        <f t="shared" si="24"/>
        <v>56</v>
      </c>
      <c r="X60" s="38">
        <f t="shared" si="25"/>
        <v>51</v>
      </c>
      <c r="Y60" s="34" t="s">
        <v>39</v>
      </c>
      <c r="Z60" s="34">
        <v>90</v>
      </c>
      <c r="AA60" s="84"/>
      <c r="AB60" s="84"/>
      <c r="AC60" s="84"/>
      <c r="AD60" s="39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86"/>
      <c r="CO60" s="86"/>
      <c r="CP60" s="86"/>
      <c r="CQ60" s="86"/>
      <c r="CR60" s="86"/>
      <c r="CS60" s="86"/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86"/>
      <c r="GN60" s="86"/>
      <c r="GO60" s="86"/>
      <c r="GP60" s="86"/>
      <c r="GQ60" s="86"/>
      <c r="GR60" s="86"/>
      <c r="GS60" s="86"/>
      <c r="GT60" s="86"/>
      <c r="GU60" s="86"/>
      <c r="GV60" s="86"/>
      <c r="GW60" s="86"/>
      <c r="GX60" s="86"/>
      <c r="GY60" s="86"/>
      <c r="GZ60" s="86"/>
      <c r="HA60" s="86"/>
      <c r="HB60" s="86"/>
      <c r="HC60" s="86"/>
      <c r="HD60" s="86"/>
      <c r="HE60" s="86"/>
      <c r="HF60" s="86"/>
      <c r="HG60" s="86"/>
      <c r="HH60" s="86"/>
      <c r="HI60" s="86"/>
      <c r="HJ60" s="86"/>
      <c r="HK60" s="86"/>
      <c r="HL60" s="86"/>
      <c r="HM60" s="86"/>
      <c r="HN60" s="86"/>
      <c r="HO60" s="86"/>
      <c r="HP60" s="86"/>
      <c r="HQ60" s="86"/>
      <c r="HR60" s="86"/>
      <c r="HS60" s="86"/>
      <c r="HT60" s="86"/>
      <c r="HU60" s="86"/>
      <c r="HV60" s="86"/>
      <c r="HW60" s="86"/>
      <c r="HX60" s="86"/>
      <c r="HY60" s="86"/>
      <c r="HZ60" s="86"/>
      <c r="IA60" s="86"/>
      <c r="IB60" s="86"/>
      <c r="IC60" s="86"/>
      <c r="ID60" s="86"/>
      <c r="IE60" s="86"/>
      <c r="IF60" s="86"/>
      <c r="IG60" s="86"/>
      <c r="IH60" s="86"/>
      <c r="II60" s="86"/>
      <c r="IJ60" s="86"/>
      <c r="IK60" s="86"/>
      <c r="IL60" s="86"/>
      <c r="IM60" s="86"/>
      <c r="IN60" s="86"/>
      <c r="IO60" s="86"/>
      <c r="IP60" s="86"/>
      <c r="IQ60" s="86"/>
      <c r="IR60" s="86"/>
      <c r="IS60" s="86"/>
      <c r="IT60" s="86"/>
    </row>
    <row r="61" customHeight="1" spans="1:254">
      <c r="A61" s="41" t="s">
        <v>35</v>
      </c>
      <c r="B61" s="41" t="s">
        <v>36</v>
      </c>
      <c r="C61" s="42">
        <v>2025</v>
      </c>
      <c r="D61" s="41" t="s">
        <v>37</v>
      </c>
      <c r="E61" s="41">
        <v>2521110283</v>
      </c>
      <c r="F61" s="41" t="s">
        <v>117</v>
      </c>
      <c r="G61" s="43">
        <v>87.75</v>
      </c>
      <c r="H61" s="43">
        <v>1.55</v>
      </c>
      <c r="I61" s="43">
        <f t="shared" si="18"/>
        <v>89.3</v>
      </c>
      <c r="J61" s="43">
        <v>79.01</v>
      </c>
      <c r="K61" s="43">
        <v>1</v>
      </c>
      <c r="L61" s="43">
        <f t="shared" si="19"/>
        <v>80.01</v>
      </c>
      <c r="M61" s="43">
        <v>70.4</v>
      </c>
      <c r="N61" s="43">
        <v>0</v>
      </c>
      <c r="O61" s="43">
        <f t="shared" ref="O61:O84" si="26">M61+N61</f>
        <v>70.4</v>
      </c>
      <c r="P61" s="43">
        <v>60</v>
      </c>
      <c r="Q61" s="43">
        <v>0.2</v>
      </c>
      <c r="R61" s="43">
        <f t="shared" si="21"/>
        <v>60.2</v>
      </c>
      <c r="S61" s="43">
        <v>58</v>
      </c>
      <c r="T61" s="43">
        <v>14</v>
      </c>
      <c r="U61" s="43">
        <f t="shared" si="22"/>
        <v>72</v>
      </c>
      <c r="V61" s="44">
        <f t="shared" si="23"/>
        <v>79.0675</v>
      </c>
      <c r="W61" s="83">
        <f t="shared" si="24"/>
        <v>57</v>
      </c>
      <c r="X61" s="45">
        <f t="shared" si="25"/>
        <v>60</v>
      </c>
      <c r="Y61" s="41" t="s">
        <v>39</v>
      </c>
      <c r="Z61" s="41">
        <v>90</v>
      </c>
      <c r="AA61" s="52"/>
      <c r="AB61" s="52"/>
      <c r="AC61" s="52"/>
      <c r="AD61" s="46"/>
      <c r="IO61" s="49"/>
      <c r="IP61" s="49"/>
      <c r="IQ61" s="49"/>
      <c r="IR61" s="49"/>
      <c r="IS61" s="49"/>
      <c r="IT61" s="49"/>
    </row>
    <row r="62" customHeight="1" spans="1:254">
      <c r="A62" s="41" t="s">
        <v>35</v>
      </c>
      <c r="B62" s="41" t="s">
        <v>36</v>
      </c>
      <c r="C62" s="42">
        <v>2025</v>
      </c>
      <c r="D62" s="41" t="s">
        <v>37</v>
      </c>
      <c r="E62" s="41">
        <v>2521110313</v>
      </c>
      <c r="F62" s="41" t="s">
        <v>118</v>
      </c>
      <c r="G62" s="43">
        <v>87.65</v>
      </c>
      <c r="H62" s="43">
        <v>0</v>
      </c>
      <c r="I62" s="43">
        <f t="shared" si="18"/>
        <v>87.65</v>
      </c>
      <c r="J62" s="43">
        <v>78.61</v>
      </c>
      <c r="K62" s="43">
        <v>1</v>
      </c>
      <c r="L62" s="43">
        <f t="shared" si="19"/>
        <v>79.61</v>
      </c>
      <c r="M62" s="43">
        <v>70.2</v>
      </c>
      <c r="N62" s="43">
        <v>0.5</v>
      </c>
      <c r="O62" s="43">
        <f t="shared" si="26"/>
        <v>70.7</v>
      </c>
      <c r="P62" s="43">
        <v>60</v>
      </c>
      <c r="Q62" s="43">
        <v>0</v>
      </c>
      <c r="R62" s="43">
        <f t="shared" si="21"/>
        <v>60</v>
      </c>
      <c r="S62" s="43">
        <v>60</v>
      </c>
      <c r="T62" s="43">
        <v>13</v>
      </c>
      <c r="U62" s="43">
        <f t="shared" si="22"/>
        <v>73</v>
      </c>
      <c r="V62" s="44">
        <f t="shared" si="23"/>
        <v>78.6575</v>
      </c>
      <c r="W62" s="83">
        <f t="shared" si="24"/>
        <v>58</v>
      </c>
      <c r="X62" s="45">
        <f t="shared" si="25"/>
        <v>61</v>
      </c>
      <c r="Y62" s="41" t="s">
        <v>39</v>
      </c>
      <c r="Z62" s="41">
        <v>90</v>
      </c>
      <c r="AA62" s="52"/>
      <c r="AB62" s="52"/>
      <c r="AC62" s="52"/>
      <c r="AD62" s="46"/>
      <c r="IO62" s="49"/>
      <c r="IP62" s="49"/>
      <c r="IQ62" s="49"/>
      <c r="IR62" s="49"/>
      <c r="IS62" s="49"/>
      <c r="IT62" s="49"/>
    </row>
    <row r="63" customHeight="1" spans="1:254">
      <c r="A63" s="41" t="s">
        <v>35</v>
      </c>
      <c r="B63" s="41" t="s">
        <v>36</v>
      </c>
      <c r="C63" s="42">
        <v>2025</v>
      </c>
      <c r="D63" s="41" t="s">
        <v>45</v>
      </c>
      <c r="E63" s="41">
        <v>2506110320</v>
      </c>
      <c r="F63" s="41" t="s">
        <v>119</v>
      </c>
      <c r="G63" s="43">
        <v>85.91</v>
      </c>
      <c r="H63" s="43">
        <v>0</v>
      </c>
      <c r="I63" s="43">
        <f t="shared" si="18"/>
        <v>85.91</v>
      </c>
      <c r="J63" s="43">
        <v>79.63</v>
      </c>
      <c r="K63" s="43">
        <v>1</v>
      </c>
      <c r="L63" s="43">
        <f t="shared" si="19"/>
        <v>80.63</v>
      </c>
      <c r="M63" s="43">
        <v>73</v>
      </c>
      <c r="N63" s="43">
        <v>0</v>
      </c>
      <c r="O63" s="43">
        <f t="shared" si="26"/>
        <v>73</v>
      </c>
      <c r="P63" s="43">
        <v>60</v>
      </c>
      <c r="Q63" s="43">
        <v>0</v>
      </c>
      <c r="R63" s="43">
        <f t="shared" si="21"/>
        <v>60</v>
      </c>
      <c r="S63" s="43">
        <v>56</v>
      </c>
      <c r="T63" s="43">
        <v>0</v>
      </c>
      <c r="U63" s="43">
        <f t="shared" si="22"/>
        <v>56</v>
      </c>
      <c r="V63" s="44">
        <f t="shared" si="23"/>
        <v>78.5135</v>
      </c>
      <c r="W63" s="83">
        <f t="shared" si="24"/>
        <v>59</v>
      </c>
      <c r="X63" s="45">
        <f t="shared" si="25"/>
        <v>55</v>
      </c>
      <c r="Y63" s="50" t="s">
        <v>102</v>
      </c>
      <c r="Z63" s="41">
        <v>90</v>
      </c>
      <c r="AA63" s="52"/>
      <c r="AB63" s="52"/>
      <c r="AC63" s="52"/>
      <c r="AD63" s="46"/>
      <c r="IO63" s="49"/>
      <c r="IP63" s="49"/>
      <c r="IQ63" s="49"/>
      <c r="IR63" s="49"/>
      <c r="IS63" s="49"/>
      <c r="IT63" s="49"/>
    </row>
    <row r="64" customHeight="1" spans="1:254">
      <c r="A64" s="41" t="s">
        <v>35</v>
      </c>
      <c r="B64" s="41" t="s">
        <v>36</v>
      </c>
      <c r="C64" s="42">
        <v>2025</v>
      </c>
      <c r="D64" s="41" t="s">
        <v>37</v>
      </c>
      <c r="E64" s="41">
        <v>2521110314</v>
      </c>
      <c r="F64" s="41" t="s">
        <v>120</v>
      </c>
      <c r="G64" s="43">
        <v>82.97</v>
      </c>
      <c r="H64" s="43">
        <v>0</v>
      </c>
      <c r="I64" s="43">
        <f t="shared" si="18"/>
        <v>82.97</v>
      </c>
      <c r="J64" s="43">
        <v>79.86</v>
      </c>
      <c r="K64" s="43">
        <v>0</v>
      </c>
      <c r="L64" s="43">
        <f t="shared" si="19"/>
        <v>79.86</v>
      </c>
      <c r="M64" s="43">
        <v>74</v>
      </c>
      <c r="N64" s="43">
        <v>0</v>
      </c>
      <c r="O64" s="43">
        <f t="shared" si="26"/>
        <v>74</v>
      </c>
      <c r="P64" s="43">
        <v>60</v>
      </c>
      <c r="Q64" s="43">
        <v>1.5</v>
      </c>
      <c r="R64" s="43">
        <f t="shared" si="21"/>
        <v>61.5</v>
      </c>
      <c r="S64" s="43">
        <v>56</v>
      </c>
      <c r="T64" s="43">
        <v>13</v>
      </c>
      <c r="U64" s="43">
        <f t="shared" si="22"/>
        <v>69</v>
      </c>
      <c r="V64" s="44">
        <f t="shared" si="23"/>
        <v>78.417</v>
      </c>
      <c r="W64" s="83">
        <f t="shared" si="24"/>
        <v>60</v>
      </c>
      <c r="X64" s="45">
        <f t="shared" si="25"/>
        <v>54</v>
      </c>
      <c r="Y64" s="41" t="s">
        <v>39</v>
      </c>
      <c r="Z64" s="41">
        <v>90</v>
      </c>
      <c r="AA64" s="43"/>
      <c r="AB64" s="43"/>
      <c r="AC64" s="43"/>
      <c r="AD64" s="43"/>
      <c r="IO64" s="49"/>
      <c r="IP64" s="49"/>
      <c r="IQ64" s="49"/>
      <c r="IR64" s="49"/>
      <c r="IS64" s="49"/>
      <c r="IT64" s="49"/>
    </row>
    <row r="65" customHeight="1" spans="1:254">
      <c r="A65" s="41" t="s">
        <v>35</v>
      </c>
      <c r="B65" s="41" t="s">
        <v>36</v>
      </c>
      <c r="C65" s="42">
        <v>2025</v>
      </c>
      <c r="D65" s="41" t="s">
        <v>45</v>
      </c>
      <c r="E65" s="41">
        <v>2521110325</v>
      </c>
      <c r="F65" s="41" t="s">
        <v>121</v>
      </c>
      <c r="G65" s="43">
        <v>87.08</v>
      </c>
      <c r="H65" s="43">
        <v>1.95</v>
      </c>
      <c r="I65" s="43">
        <f t="shared" si="18"/>
        <v>89.03</v>
      </c>
      <c r="J65" s="43">
        <v>76.3</v>
      </c>
      <c r="K65" s="43">
        <v>1</v>
      </c>
      <c r="L65" s="43">
        <f t="shared" si="19"/>
        <v>77.3</v>
      </c>
      <c r="M65" s="43">
        <v>73.95</v>
      </c>
      <c r="N65" s="43">
        <v>0</v>
      </c>
      <c r="O65" s="43">
        <f t="shared" si="26"/>
        <v>73.95</v>
      </c>
      <c r="P65" s="43">
        <v>60</v>
      </c>
      <c r="Q65" s="43">
        <v>0</v>
      </c>
      <c r="R65" s="43">
        <f t="shared" si="21"/>
        <v>60</v>
      </c>
      <c r="S65" s="43">
        <v>60</v>
      </c>
      <c r="T65" s="43">
        <v>22.065</v>
      </c>
      <c r="U65" s="43">
        <f t="shared" si="22"/>
        <v>82.065</v>
      </c>
      <c r="V65" s="44">
        <f t="shared" si="23"/>
        <v>77.67875</v>
      </c>
      <c r="W65" s="83">
        <f t="shared" si="24"/>
        <v>61</v>
      </c>
      <c r="X65" s="45">
        <f t="shared" si="25"/>
        <v>75</v>
      </c>
      <c r="Y65" s="41" t="s">
        <v>39</v>
      </c>
      <c r="Z65" s="41">
        <v>90</v>
      </c>
      <c r="AA65" s="43"/>
      <c r="AB65" s="43"/>
      <c r="AC65" s="43"/>
      <c r="AD65" s="43"/>
      <c r="IO65" s="49"/>
      <c r="IP65" s="49"/>
      <c r="IQ65" s="49"/>
      <c r="IR65" s="49"/>
      <c r="IS65" s="49"/>
      <c r="IT65" s="49"/>
    </row>
    <row r="66" customHeight="1" spans="1:254">
      <c r="A66" s="41" t="s">
        <v>35</v>
      </c>
      <c r="B66" s="41" t="s">
        <v>36</v>
      </c>
      <c r="C66" s="42">
        <v>2025</v>
      </c>
      <c r="D66" s="41" t="s">
        <v>45</v>
      </c>
      <c r="E66" s="41">
        <v>2509110199</v>
      </c>
      <c r="F66" s="41" t="s">
        <v>122</v>
      </c>
      <c r="G66" s="43">
        <v>83.45</v>
      </c>
      <c r="H66" s="43">
        <v>0</v>
      </c>
      <c r="I66" s="43">
        <f t="shared" si="18"/>
        <v>83.45</v>
      </c>
      <c r="J66" s="43">
        <v>77.78</v>
      </c>
      <c r="K66" s="43">
        <v>1.5</v>
      </c>
      <c r="L66" s="43">
        <f t="shared" si="19"/>
        <v>79.28</v>
      </c>
      <c r="M66" s="43">
        <v>73.6</v>
      </c>
      <c r="N66" s="43">
        <v>0</v>
      </c>
      <c r="O66" s="43">
        <f t="shared" si="26"/>
        <v>73.6</v>
      </c>
      <c r="P66" s="43">
        <v>60</v>
      </c>
      <c r="Q66" s="43">
        <v>0</v>
      </c>
      <c r="R66" s="43">
        <f t="shared" si="21"/>
        <v>60</v>
      </c>
      <c r="S66" s="43">
        <v>60</v>
      </c>
      <c r="T66" s="43">
        <v>0</v>
      </c>
      <c r="U66" s="43">
        <f t="shared" si="22"/>
        <v>60</v>
      </c>
      <c r="V66" s="44">
        <f t="shared" si="23"/>
        <v>77.485</v>
      </c>
      <c r="W66" s="83">
        <f t="shared" si="24"/>
        <v>62</v>
      </c>
      <c r="X66" s="45">
        <f t="shared" si="25"/>
        <v>67</v>
      </c>
      <c r="Y66" s="50" t="s">
        <v>102</v>
      </c>
      <c r="Z66" s="41">
        <v>90</v>
      </c>
      <c r="AA66" s="43"/>
      <c r="AB66" s="43"/>
      <c r="AC66" s="43"/>
      <c r="AD66" s="43"/>
      <c r="IO66" s="49"/>
      <c r="IP66" s="49"/>
      <c r="IQ66" s="49"/>
      <c r="IR66" s="49"/>
      <c r="IS66" s="49"/>
      <c r="IT66" s="49"/>
    </row>
    <row r="67" customHeight="1" spans="1:254">
      <c r="A67" s="41" t="s">
        <v>35</v>
      </c>
      <c r="B67" s="41" t="s">
        <v>36</v>
      </c>
      <c r="C67" s="42">
        <v>2025</v>
      </c>
      <c r="D67" s="41" t="s">
        <v>37</v>
      </c>
      <c r="E67" s="41">
        <v>2521110296</v>
      </c>
      <c r="F67" s="41" t="s">
        <v>123</v>
      </c>
      <c r="G67" s="43">
        <v>85.11</v>
      </c>
      <c r="H67" s="43">
        <v>1.96</v>
      </c>
      <c r="I67" s="43">
        <f t="shared" si="18"/>
        <v>87.07</v>
      </c>
      <c r="J67" s="43">
        <v>76.46</v>
      </c>
      <c r="K67" s="43">
        <v>2</v>
      </c>
      <c r="L67" s="43">
        <f t="shared" si="19"/>
        <v>78.46</v>
      </c>
      <c r="M67" s="43">
        <v>70.75</v>
      </c>
      <c r="N67" s="43">
        <v>0</v>
      </c>
      <c r="O67" s="43">
        <f t="shared" si="26"/>
        <v>70.75</v>
      </c>
      <c r="P67" s="43">
        <v>60</v>
      </c>
      <c r="Q67" s="43">
        <v>4</v>
      </c>
      <c r="R67" s="43">
        <f t="shared" si="21"/>
        <v>64</v>
      </c>
      <c r="S67" s="43">
        <v>60</v>
      </c>
      <c r="T67" s="43">
        <v>1.5</v>
      </c>
      <c r="U67" s="43">
        <f t="shared" si="22"/>
        <v>61.5</v>
      </c>
      <c r="V67" s="44">
        <f t="shared" si="23"/>
        <v>77.3645</v>
      </c>
      <c r="W67" s="83">
        <f t="shared" si="24"/>
        <v>63</v>
      </c>
      <c r="X67" s="45">
        <f t="shared" si="25"/>
        <v>73</v>
      </c>
      <c r="Y67" s="41" t="s">
        <v>39</v>
      </c>
      <c r="Z67" s="41">
        <v>90</v>
      </c>
      <c r="AA67" s="43"/>
      <c r="AB67" s="43"/>
      <c r="AC67" s="43"/>
      <c r="AD67" s="43"/>
      <c r="IO67" s="49"/>
      <c r="IP67" s="49"/>
      <c r="IQ67" s="49"/>
      <c r="IR67" s="49"/>
      <c r="IS67" s="49"/>
      <c r="IT67" s="49"/>
    </row>
    <row r="68" customHeight="1" spans="1:254">
      <c r="A68" s="41" t="s">
        <v>35</v>
      </c>
      <c r="B68" s="41" t="s">
        <v>36</v>
      </c>
      <c r="C68" s="42">
        <v>2025</v>
      </c>
      <c r="D68" s="41" t="s">
        <v>37</v>
      </c>
      <c r="E68" s="41">
        <v>2532110365</v>
      </c>
      <c r="F68" s="41" t="s">
        <v>124</v>
      </c>
      <c r="G68" s="43">
        <v>86.45</v>
      </c>
      <c r="H68" s="43">
        <v>0</v>
      </c>
      <c r="I68" s="43">
        <f t="shared" si="18"/>
        <v>86.45</v>
      </c>
      <c r="J68" s="43">
        <v>77.79</v>
      </c>
      <c r="K68" s="43">
        <v>0</v>
      </c>
      <c r="L68" s="43">
        <f t="shared" si="19"/>
        <v>77.79</v>
      </c>
      <c r="M68" s="43">
        <v>75.9</v>
      </c>
      <c r="N68" s="43">
        <v>0</v>
      </c>
      <c r="O68" s="43">
        <f t="shared" si="26"/>
        <v>75.9</v>
      </c>
      <c r="P68" s="43">
        <v>60</v>
      </c>
      <c r="Q68" s="43">
        <v>0</v>
      </c>
      <c r="R68" s="43">
        <f t="shared" si="21"/>
        <v>60</v>
      </c>
      <c r="S68" s="43">
        <v>60</v>
      </c>
      <c r="T68" s="43">
        <v>8</v>
      </c>
      <c r="U68" s="43">
        <f t="shared" si="22"/>
        <v>68</v>
      </c>
      <c r="V68" s="44">
        <f t="shared" si="23"/>
        <v>77.1825</v>
      </c>
      <c r="W68" s="83">
        <f t="shared" si="24"/>
        <v>64</v>
      </c>
      <c r="X68" s="45">
        <f t="shared" si="25"/>
        <v>66</v>
      </c>
      <c r="Y68" s="41" t="s">
        <v>39</v>
      </c>
      <c r="Z68" s="41">
        <v>90</v>
      </c>
      <c r="AA68" s="43"/>
      <c r="AB68" s="43"/>
      <c r="AC68" s="43"/>
      <c r="AD68" s="43"/>
      <c r="IO68" s="49"/>
      <c r="IP68" s="49"/>
      <c r="IQ68" s="49"/>
      <c r="IR68" s="49"/>
      <c r="IS68" s="49"/>
      <c r="IT68" s="49"/>
    </row>
    <row r="69" customHeight="1" spans="1:254">
      <c r="A69" s="41" t="s">
        <v>35</v>
      </c>
      <c r="B69" s="41" t="s">
        <v>36</v>
      </c>
      <c r="C69" s="42">
        <v>2025</v>
      </c>
      <c r="D69" s="41" t="s">
        <v>45</v>
      </c>
      <c r="E69" s="41">
        <v>2433110090</v>
      </c>
      <c r="F69" s="41" t="s">
        <v>125</v>
      </c>
      <c r="G69" s="43">
        <v>79</v>
      </c>
      <c r="H69" s="43">
        <v>0</v>
      </c>
      <c r="I69" s="43">
        <f t="shared" si="18"/>
        <v>79</v>
      </c>
      <c r="J69" s="43">
        <v>78.27</v>
      </c>
      <c r="K69" s="43">
        <v>0.3</v>
      </c>
      <c r="L69" s="43">
        <f t="shared" si="19"/>
        <v>78.57</v>
      </c>
      <c r="M69" s="43">
        <v>75</v>
      </c>
      <c r="N69" s="43">
        <v>0</v>
      </c>
      <c r="O69" s="43">
        <f t="shared" si="26"/>
        <v>75</v>
      </c>
      <c r="P69" s="43">
        <v>60</v>
      </c>
      <c r="Q69" s="43">
        <v>0</v>
      </c>
      <c r="R69" s="43">
        <f t="shared" si="21"/>
        <v>60</v>
      </c>
      <c r="S69" s="43">
        <v>56</v>
      </c>
      <c r="T69" s="43">
        <v>13</v>
      </c>
      <c r="U69" s="43">
        <f t="shared" si="22"/>
        <v>69</v>
      </c>
      <c r="V69" s="44">
        <f t="shared" si="23"/>
        <v>77.0275</v>
      </c>
      <c r="W69" s="83">
        <f t="shared" si="24"/>
        <v>65</v>
      </c>
      <c r="X69" s="45">
        <f t="shared" si="25"/>
        <v>62</v>
      </c>
      <c r="Y69" s="41" t="s">
        <v>39</v>
      </c>
      <c r="Z69" s="41">
        <v>90</v>
      </c>
      <c r="AA69" s="43"/>
      <c r="AB69" s="43"/>
      <c r="AC69" s="43"/>
      <c r="AD69" s="43"/>
      <c r="IO69" s="49"/>
      <c r="IP69" s="49"/>
      <c r="IQ69" s="49"/>
      <c r="IR69" s="49"/>
      <c r="IS69" s="49"/>
      <c r="IT69" s="49"/>
    </row>
    <row r="70" customHeight="1" spans="1:254">
      <c r="A70" s="41" t="s">
        <v>35</v>
      </c>
      <c r="B70" s="41" t="s">
        <v>36</v>
      </c>
      <c r="C70" s="42">
        <v>2025</v>
      </c>
      <c r="D70" s="41" t="s">
        <v>45</v>
      </c>
      <c r="E70" s="41">
        <v>2521110347</v>
      </c>
      <c r="F70" s="41" t="s">
        <v>126</v>
      </c>
      <c r="G70" s="43">
        <v>87</v>
      </c>
      <c r="H70" s="43">
        <v>0</v>
      </c>
      <c r="I70" s="43">
        <f t="shared" si="18"/>
        <v>87</v>
      </c>
      <c r="J70" s="43">
        <v>77.8</v>
      </c>
      <c r="K70" s="43">
        <v>1</v>
      </c>
      <c r="L70" s="43">
        <f t="shared" si="19"/>
        <v>78.8</v>
      </c>
      <c r="M70" s="43">
        <v>61.15</v>
      </c>
      <c r="N70" s="43">
        <v>0</v>
      </c>
      <c r="O70" s="43">
        <f t="shared" si="26"/>
        <v>61.15</v>
      </c>
      <c r="P70" s="43">
        <v>60</v>
      </c>
      <c r="Q70" s="43">
        <v>0.5</v>
      </c>
      <c r="R70" s="43">
        <f t="shared" si="21"/>
        <v>60.5</v>
      </c>
      <c r="S70" s="43">
        <v>60</v>
      </c>
      <c r="T70" s="43">
        <v>0</v>
      </c>
      <c r="U70" s="43">
        <f t="shared" si="22"/>
        <v>60</v>
      </c>
      <c r="V70" s="44">
        <f t="shared" si="23"/>
        <v>76.8825</v>
      </c>
      <c r="W70" s="83">
        <f t="shared" si="24"/>
        <v>66</v>
      </c>
      <c r="X70" s="45">
        <f t="shared" si="25"/>
        <v>65</v>
      </c>
      <c r="Y70" s="41" t="s">
        <v>39</v>
      </c>
      <c r="Z70" s="41">
        <v>90</v>
      </c>
      <c r="AA70" s="43"/>
      <c r="AB70" s="43"/>
      <c r="AC70" s="43"/>
      <c r="AD70" s="43"/>
      <c r="IO70" s="49"/>
      <c r="IP70" s="49"/>
      <c r="IQ70" s="49"/>
      <c r="IR70" s="49"/>
      <c r="IS70" s="49"/>
      <c r="IT70" s="49"/>
    </row>
    <row r="71" s="72" customFormat="1" customHeight="1" spans="1:254">
      <c r="A71" s="41" t="s">
        <v>35</v>
      </c>
      <c r="B71" s="41" t="s">
        <v>36</v>
      </c>
      <c r="C71" s="88">
        <v>2025</v>
      </c>
      <c r="D71" s="34" t="s">
        <v>37</v>
      </c>
      <c r="E71" s="34">
        <v>2506110306</v>
      </c>
      <c r="F71" s="34" t="s">
        <v>127</v>
      </c>
      <c r="G71" s="36">
        <v>83.55</v>
      </c>
      <c r="H71" s="36">
        <v>0</v>
      </c>
      <c r="I71" s="36">
        <f t="shared" si="18"/>
        <v>83.55</v>
      </c>
      <c r="J71" s="36">
        <v>78.21</v>
      </c>
      <c r="K71" s="36">
        <v>0</v>
      </c>
      <c r="L71" s="36">
        <f t="shared" si="19"/>
        <v>78.21</v>
      </c>
      <c r="M71" s="36">
        <v>75.95</v>
      </c>
      <c r="N71" s="36">
        <v>0</v>
      </c>
      <c r="O71" s="36">
        <f t="shared" si="26"/>
        <v>75.95</v>
      </c>
      <c r="P71" s="36">
        <v>60</v>
      </c>
      <c r="Q71" s="36">
        <v>0</v>
      </c>
      <c r="R71" s="36">
        <f t="shared" si="21"/>
        <v>60</v>
      </c>
      <c r="S71" s="36">
        <v>60</v>
      </c>
      <c r="T71" s="36">
        <v>1</v>
      </c>
      <c r="U71" s="36">
        <f t="shared" si="22"/>
        <v>61</v>
      </c>
      <c r="V71" s="37">
        <f t="shared" si="23"/>
        <v>76.86</v>
      </c>
      <c r="W71" s="85">
        <f t="shared" si="24"/>
        <v>67</v>
      </c>
      <c r="X71" s="38">
        <f t="shared" si="25"/>
        <v>63</v>
      </c>
      <c r="Y71" s="34" t="s">
        <v>39</v>
      </c>
      <c r="Z71" s="34">
        <v>90</v>
      </c>
      <c r="AA71" s="36"/>
      <c r="AB71" s="36"/>
      <c r="AC71" s="36"/>
      <c r="AD71" s="3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6"/>
      <c r="BT71" s="86"/>
      <c r="BU71" s="86"/>
      <c r="BV71" s="86"/>
      <c r="BW71" s="86"/>
      <c r="BX71" s="86"/>
      <c r="BY71" s="86"/>
      <c r="BZ71" s="86"/>
      <c r="CA71" s="86"/>
      <c r="CB71" s="86"/>
      <c r="CC71" s="86"/>
      <c r="CD71" s="86"/>
      <c r="CE71" s="86"/>
      <c r="CF71" s="86"/>
      <c r="CG71" s="86"/>
      <c r="CH71" s="86"/>
      <c r="CI71" s="86"/>
      <c r="CJ71" s="86"/>
      <c r="CK71" s="86"/>
      <c r="CL71" s="86"/>
      <c r="CM71" s="86"/>
      <c r="CN71" s="86"/>
      <c r="CO71" s="86"/>
      <c r="CP71" s="86"/>
      <c r="CQ71" s="86"/>
      <c r="CR71" s="86"/>
      <c r="CS71" s="86"/>
      <c r="CT71" s="86"/>
      <c r="CU71" s="86"/>
      <c r="CV71" s="86"/>
      <c r="CW71" s="86"/>
      <c r="CX71" s="86"/>
      <c r="CY71" s="86"/>
      <c r="CZ71" s="86"/>
      <c r="DA71" s="86"/>
      <c r="DB71" s="86"/>
      <c r="DC71" s="86"/>
      <c r="DD71" s="86"/>
      <c r="DE71" s="86"/>
      <c r="DF71" s="86"/>
      <c r="DG71" s="86"/>
      <c r="DH71" s="86"/>
      <c r="DI71" s="86"/>
      <c r="DJ71" s="86"/>
      <c r="DK71" s="86"/>
      <c r="DL71" s="86"/>
      <c r="DM71" s="86"/>
      <c r="DN71" s="86"/>
      <c r="DO71" s="86"/>
      <c r="DP71" s="86"/>
      <c r="DQ71" s="86"/>
      <c r="DR71" s="86"/>
      <c r="DS71" s="86"/>
      <c r="DT71" s="86"/>
      <c r="DU71" s="86"/>
      <c r="DV71" s="86"/>
      <c r="DW71" s="86"/>
      <c r="DX71" s="86"/>
      <c r="DY71" s="86"/>
      <c r="DZ71" s="86"/>
      <c r="EA71" s="86"/>
      <c r="EB71" s="86"/>
      <c r="EC71" s="86"/>
      <c r="ED71" s="86"/>
      <c r="EE71" s="86"/>
      <c r="EF71" s="86"/>
      <c r="EG71" s="86"/>
      <c r="EH71" s="86"/>
      <c r="EI71" s="86"/>
      <c r="EJ71" s="86"/>
      <c r="EK71" s="86"/>
      <c r="EL71" s="86"/>
      <c r="EM71" s="86"/>
      <c r="EN71" s="86"/>
      <c r="EO71" s="86"/>
      <c r="EP71" s="86"/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  <c r="FF71" s="86"/>
      <c r="FG71" s="86"/>
      <c r="FH71" s="86"/>
      <c r="FI71" s="86"/>
      <c r="FJ71" s="86"/>
      <c r="FK71" s="86"/>
      <c r="FL71" s="86"/>
      <c r="FM71" s="86"/>
      <c r="FN71" s="86"/>
      <c r="FO71" s="86"/>
      <c r="FP71" s="86"/>
      <c r="FQ71" s="86"/>
      <c r="FR71" s="86"/>
      <c r="FS71" s="86"/>
      <c r="FT71" s="86"/>
      <c r="FU71" s="86"/>
      <c r="FV71" s="86"/>
      <c r="FW71" s="86"/>
      <c r="FX71" s="86"/>
      <c r="FY71" s="86"/>
      <c r="FZ71" s="86"/>
      <c r="GA71" s="86"/>
      <c r="GB71" s="86"/>
      <c r="GC71" s="86"/>
      <c r="GD71" s="86"/>
      <c r="GE71" s="86"/>
      <c r="GF71" s="86"/>
      <c r="GG71" s="86"/>
      <c r="GH71" s="86"/>
      <c r="GI71" s="86"/>
      <c r="GJ71" s="86"/>
      <c r="GK71" s="86"/>
      <c r="GL71" s="86"/>
      <c r="GM71" s="86"/>
      <c r="GN71" s="86"/>
      <c r="GO71" s="86"/>
      <c r="GP71" s="86"/>
      <c r="GQ71" s="86"/>
      <c r="GR71" s="86"/>
      <c r="GS71" s="86"/>
      <c r="GT71" s="86"/>
      <c r="GU71" s="86"/>
      <c r="GV71" s="86"/>
      <c r="GW71" s="86"/>
      <c r="GX71" s="86"/>
      <c r="GY71" s="86"/>
      <c r="GZ71" s="86"/>
      <c r="HA71" s="86"/>
      <c r="HB71" s="86"/>
      <c r="HC71" s="86"/>
      <c r="HD71" s="86"/>
      <c r="HE71" s="86"/>
      <c r="HF71" s="86"/>
      <c r="HG71" s="86"/>
      <c r="HH71" s="86"/>
      <c r="HI71" s="86"/>
      <c r="HJ71" s="86"/>
      <c r="HK71" s="86"/>
      <c r="HL71" s="86"/>
      <c r="HM71" s="86"/>
      <c r="HN71" s="86"/>
      <c r="HO71" s="86"/>
      <c r="HP71" s="86"/>
      <c r="HQ71" s="86"/>
      <c r="HR71" s="86"/>
      <c r="HS71" s="86"/>
      <c r="HT71" s="86"/>
      <c r="HU71" s="86"/>
      <c r="HV71" s="86"/>
      <c r="HW71" s="86"/>
      <c r="HX71" s="86"/>
      <c r="HY71" s="86"/>
      <c r="HZ71" s="86"/>
      <c r="IA71" s="86"/>
      <c r="IB71" s="86"/>
      <c r="IC71" s="86"/>
      <c r="ID71" s="86"/>
      <c r="IE71" s="86"/>
      <c r="IF71" s="86"/>
      <c r="IG71" s="86"/>
      <c r="IH71" s="86"/>
      <c r="II71" s="86"/>
      <c r="IJ71" s="86"/>
      <c r="IK71" s="86"/>
      <c r="IL71" s="86"/>
      <c r="IM71" s="86"/>
      <c r="IN71" s="86"/>
    </row>
    <row r="72" customHeight="1" spans="1:254">
      <c r="A72" s="41" t="s">
        <v>35</v>
      </c>
      <c r="B72" s="41" t="s">
        <v>36</v>
      </c>
      <c r="C72" s="42">
        <v>2025</v>
      </c>
      <c r="D72" s="41" t="s">
        <v>37</v>
      </c>
      <c r="E72" s="41">
        <v>2521110305</v>
      </c>
      <c r="F72" s="41" t="s">
        <v>128</v>
      </c>
      <c r="G72" s="43">
        <v>83.54</v>
      </c>
      <c r="H72" s="43">
        <v>0.375</v>
      </c>
      <c r="I72" s="43">
        <f t="shared" si="18"/>
        <v>83.915</v>
      </c>
      <c r="J72" s="43">
        <v>78.17</v>
      </c>
      <c r="K72" s="43">
        <v>0</v>
      </c>
      <c r="L72" s="43">
        <f t="shared" si="19"/>
        <v>78.17</v>
      </c>
      <c r="M72" s="43">
        <v>75.8</v>
      </c>
      <c r="N72" s="43">
        <v>0</v>
      </c>
      <c r="O72" s="43">
        <f t="shared" si="26"/>
        <v>75.8</v>
      </c>
      <c r="P72" s="43">
        <v>60</v>
      </c>
      <c r="Q72" s="43">
        <v>0</v>
      </c>
      <c r="R72" s="43">
        <f t="shared" si="21"/>
        <v>60</v>
      </c>
      <c r="S72" s="43">
        <v>60</v>
      </c>
      <c r="T72" s="43">
        <v>0</v>
      </c>
      <c r="U72" s="43">
        <f t="shared" si="22"/>
        <v>60</v>
      </c>
      <c r="V72" s="44">
        <f t="shared" si="23"/>
        <v>76.809</v>
      </c>
      <c r="W72" s="83">
        <f t="shared" ref="W72:W95" si="27">RANK(V72,V:V)</f>
        <v>68</v>
      </c>
      <c r="X72" s="45">
        <f t="shared" ref="X72:X95" si="28">RANK(J72,J:J)</f>
        <v>64</v>
      </c>
      <c r="Y72" s="50" t="s">
        <v>102</v>
      </c>
      <c r="Z72" s="41">
        <v>90</v>
      </c>
      <c r="AA72" s="43"/>
      <c r="AB72" s="43"/>
      <c r="AC72" s="43"/>
      <c r="AD72" s="43"/>
      <c r="IO72" s="49"/>
      <c r="IP72" s="49"/>
      <c r="IQ72" s="49"/>
      <c r="IR72" s="49"/>
      <c r="IS72" s="49"/>
      <c r="IT72" s="49"/>
    </row>
    <row r="73" customHeight="1" spans="1:254">
      <c r="A73" s="41" t="s">
        <v>35</v>
      </c>
      <c r="B73" s="41" t="s">
        <v>36</v>
      </c>
      <c r="C73" s="42">
        <v>2025</v>
      </c>
      <c r="D73" s="41" t="s">
        <v>45</v>
      </c>
      <c r="E73" s="41">
        <v>2521110340</v>
      </c>
      <c r="F73" s="41" t="s">
        <v>129</v>
      </c>
      <c r="G73" s="43">
        <v>83.32</v>
      </c>
      <c r="H73" s="43">
        <v>0</v>
      </c>
      <c r="I73" s="43">
        <f t="shared" si="18"/>
        <v>83.32</v>
      </c>
      <c r="J73" s="43">
        <v>77.27</v>
      </c>
      <c r="K73" s="43">
        <v>1</v>
      </c>
      <c r="L73" s="43">
        <f t="shared" si="19"/>
        <v>78.27</v>
      </c>
      <c r="M73" s="43">
        <v>66.75</v>
      </c>
      <c r="N73" s="43">
        <v>0</v>
      </c>
      <c r="O73" s="43">
        <f t="shared" si="26"/>
        <v>66.75</v>
      </c>
      <c r="P73" s="43">
        <v>60</v>
      </c>
      <c r="Q73" s="43">
        <v>0</v>
      </c>
      <c r="R73" s="43">
        <f t="shared" si="21"/>
        <v>60</v>
      </c>
      <c r="S73" s="43">
        <v>56</v>
      </c>
      <c r="T73" s="43">
        <v>0</v>
      </c>
      <c r="U73" s="43">
        <f t="shared" si="22"/>
        <v>56</v>
      </c>
      <c r="V73" s="44">
        <f t="shared" si="23"/>
        <v>76.172</v>
      </c>
      <c r="W73" s="83">
        <f t="shared" si="27"/>
        <v>69</v>
      </c>
      <c r="X73" s="45">
        <f t="shared" si="28"/>
        <v>69</v>
      </c>
      <c r="Y73" s="41" t="s">
        <v>39</v>
      </c>
      <c r="Z73" s="41">
        <v>90</v>
      </c>
      <c r="AA73" s="43"/>
      <c r="AB73" s="43"/>
      <c r="AC73" s="43"/>
      <c r="AD73" s="43"/>
      <c r="IO73" s="49"/>
      <c r="IP73" s="49"/>
      <c r="IQ73" s="49"/>
      <c r="IR73" s="49"/>
      <c r="IS73" s="49"/>
      <c r="IT73" s="49"/>
    </row>
    <row r="74" customHeight="1" spans="1:254">
      <c r="A74" s="41" t="s">
        <v>35</v>
      </c>
      <c r="B74" s="41" t="s">
        <v>36</v>
      </c>
      <c r="C74" s="42">
        <v>2025</v>
      </c>
      <c r="D74" s="41" t="s">
        <v>37</v>
      </c>
      <c r="E74" s="41">
        <v>2521110302</v>
      </c>
      <c r="F74" s="41" t="s">
        <v>130</v>
      </c>
      <c r="G74" s="43">
        <v>80.25</v>
      </c>
      <c r="H74" s="43">
        <v>0</v>
      </c>
      <c r="I74" s="43">
        <f t="shared" si="18"/>
        <v>80.25</v>
      </c>
      <c r="J74" s="43">
        <v>77</v>
      </c>
      <c r="K74" s="43">
        <v>1</v>
      </c>
      <c r="L74" s="43">
        <f t="shared" si="19"/>
        <v>78</v>
      </c>
      <c r="M74" s="43">
        <v>66.6</v>
      </c>
      <c r="N74" s="43">
        <v>0</v>
      </c>
      <c r="O74" s="43">
        <f t="shared" si="26"/>
        <v>66.6</v>
      </c>
      <c r="P74" s="43">
        <v>60</v>
      </c>
      <c r="Q74" s="43">
        <v>0</v>
      </c>
      <c r="R74" s="43">
        <f t="shared" si="21"/>
        <v>60</v>
      </c>
      <c r="S74" s="43">
        <v>60</v>
      </c>
      <c r="T74" s="43">
        <v>5</v>
      </c>
      <c r="U74" s="43">
        <f t="shared" si="22"/>
        <v>65</v>
      </c>
      <c r="V74" s="44">
        <f t="shared" si="23"/>
        <v>76.105</v>
      </c>
      <c r="W74" s="83">
        <f t="shared" si="27"/>
        <v>70</v>
      </c>
      <c r="X74" s="45">
        <f t="shared" si="28"/>
        <v>71</v>
      </c>
      <c r="Y74" s="50" t="s">
        <v>102</v>
      </c>
      <c r="Z74" s="41">
        <v>90</v>
      </c>
      <c r="AA74" s="43"/>
      <c r="AB74" s="43"/>
      <c r="AC74" s="43"/>
      <c r="AD74" s="43"/>
      <c r="IO74" s="49"/>
      <c r="IP74" s="49"/>
      <c r="IQ74" s="49"/>
      <c r="IR74" s="49"/>
      <c r="IS74" s="49"/>
      <c r="IT74" s="49"/>
    </row>
    <row r="75" customHeight="1" spans="1:254">
      <c r="A75" s="41" t="s">
        <v>35</v>
      </c>
      <c r="B75" s="41" t="s">
        <v>36</v>
      </c>
      <c r="C75" s="42">
        <v>2025</v>
      </c>
      <c r="D75" s="41" t="s">
        <v>37</v>
      </c>
      <c r="E75" s="41">
        <v>2534110041</v>
      </c>
      <c r="F75" s="41" t="s">
        <v>131</v>
      </c>
      <c r="G75" s="43">
        <v>71.77</v>
      </c>
      <c r="H75" s="43">
        <v>0</v>
      </c>
      <c r="I75" s="43">
        <f t="shared" si="18"/>
        <v>71.77</v>
      </c>
      <c r="J75" s="43">
        <v>79.07</v>
      </c>
      <c r="K75" s="43">
        <v>0</v>
      </c>
      <c r="L75" s="43">
        <f t="shared" si="19"/>
        <v>79.07</v>
      </c>
      <c r="M75" s="43">
        <v>72.15</v>
      </c>
      <c r="N75" s="43">
        <v>0</v>
      </c>
      <c r="O75" s="43">
        <f t="shared" si="26"/>
        <v>72.15</v>
      </c>
      <c r="P75" s="43">
        <v>60</v>
      </c>
      <c r="Q75" s="43">
        <v>0</v>
      </c>
      <c r="R75" s="43">
        <f t="shared" si="21"/>
        <v>60</v>
      </c>
      <c r="S75" s="43">
        <v>60</v>
      </c>
      <c r="T75" s="43">
        <v>0</v>
      </c>
      <c r="U75" s="43">
        <f t="shared" si="22"/>
        <v>60</v>
      </c>
      <c r="V75" s="44">
        <f t="shared" si="23"/>
        <v>76.087</v>
      </c>
      <c r="W75" s="83">
        <f t="shared" si="27"/>
        <v>71</v>
      </c>
      <c r="X75" s="45">
        <f t="shared" si="28"/>
        <v>59</v>
      </c>
      <c r="Y75" s="50" t="s">
        <v>102</v>
      </c>
      <c r="Z75" s="41">
        <v>90</v>
      </c>
      <c r="AA75" s="42"/>
      <c r="AB75" s="43"/>
      <c r="AC75" s="43"/>
      <c r="AD75" s="43"/>
      <c r="IO75" s="49"/>
      <c r="IP75" s="49"/>
      <c r="IQ75" s="49"/>
      <c r="IR75" s="49"/>
      <c r="IS75" s="49"/>
      <c r="IT75" s="49"/>
    </row>
    <row r="76" customHeight="1" spans="1:254">
      <c r="A76" s="41" t="s">
        <v>35</v>
      </c>
      <c r="B76" s="41" t="s">
        <v>36</v>
      </c>
      <c r="C76" s="42">
        <v>2025</v>
      </c>
      <c r="D76" s="41" t="s">
        <v>45</v>
      </c>
      <c r="E76" s="41">
        <v>2521110344</v>
      </c>
      <c r="F76" s="41" t="s">
        <v>132</v>
      </c>
      <c r="G76" s="43">
        <v>86.69</v>
      </c>
      <c r="H76" s="43">
        <v>0</v>
      </c>
      <c r="I76" s="43">
        <f t="shared" si="18"/>
        <v>86.69</v>
      </c>
      <c r="J76" s="43">
        <v>74.77</v>
      </c>
      <c r="K76" s="43">
        <v>1</v>
      </c>
      <c r="L76" s="43">
        <f t="shared" si="19"/>
        <v>75.77</v>
      </c>
      <c r="M76" s="43">
        <v>88.05</v>
      </c>
      <c r="N76" s="43">
        <v>0</v>
      </c>
      <c r="O76" s="43">
        <f t="shared" si="26"/>
        <v>88.05</v>
      </c>
      <c r="P76" s="43">
        <v>60</v>
      </c>
      <c r="Q76" s="43">
        <v>0</v>
      </c>
      <c r="R76" s="43">
        <f t="shared" si="21"/>
        <v>60</v>
      </c>
      <c r="S76" s="43">
        <v>58</v>
      </c>
      <c r="T76" s="43">
        <v>5</v>
      </c>
      <c r="U76" s="43">
        <f t="shared" si="22"/>
        <v>63</v>
      </c>
      <c r="V76" s="44">
        <f t="shared" si="23"/>
        <v>76.049</v>
      </c>
      <c r="W76" s="83">
        <f t="shared" si="27"/>
        <v>72</v>
      </c>
      <c r="X76" s="45">
        <f t="shared" si="28"/>
        <v>81</v>
      </c>
      <c r="Y76" s="41" t="s">
        <v>39</v>
      </c>
      <c r="Z76" s="41">
        <v>90</v>
      </c>
      <c r="AA76" s="42"/>
      <c r="AB76" s="43"/>
      <c r="AC76" s="43"/>
      <c r="AD76" s="43"/>
      <c r="IO76" s="49"/>
      <c r="IP76" s="49"/>
      <c r="IQ76" s="49"/>
      <c r="IR76" s="49"/>
      <c r="IS76" s="49"/>
      <c r="IT76" s="49"/>
    </row>
    <row r="77" customHeight="1" spans="1:254">
      <c r="A77" s="41" t="s">
        <v>35</v>
      </c>
      <c r="B77" s="41" t="s">
        <v>36</v>
      </c>
      <c r="C77" s="42">
        <v>2025</v>
      </c>
      <c r="D77" s="41" t="s">
        <v>45</v>
      </c>
      <c r="E77" s="41">
        <v>2521110323</v>
      </c>
      <c r="F77" s="41" t="s">
        <v>133</v>
      </c>
      <c r="G77" s="43">
        <v>79.29</v>
      </c>
      <c r="H77" s="43">
        <v>0</v>
      </c>
      <c r="I77" s="43">
        <f t="shared" si="18"/>
        <v>79.29</v>
      </c>
      <c r="J77" s="43">
        <v>77.14</v>
      </c>
      <c r="K77" s="43">
        <v>0</v>
      </c>
      <c r="L77" s="43">
        <f t="shared" si="19"/>
        <v>77.14</v>
      </c>
      <c r="M77" s="43">
        <v>86.95</v>
      </c>
      <c r="N77" s="43">
        <v>0</v>
      </c>
      <c r="O77" s="43">
        <f t="shared" si="26"/>
        <v>86.95</v>
      </c>
      <c r="P77" s="43">
        <v>60</v>
      </c>
      <c r="Q77" s="43">
        <v>0</v>
      </c>
      <c r="R77" s="43">
        <f t="shared" si="21"/>
        <v>60</v>
      </c>
      <c r="S77" s="43">
        <v>56</v>
      </c>
      <c r="T77" s="43">
        <v>0</v>
      </c>
      <c r="U77" s="43">
        <f t="shared" si="22"/>
        <v>56</v>
      </c>
      <c r="V77" s="44">
        <f t="shared" si="23"/>
        <v>75.9315</v>
      </c>
      <c r="W77" s="83">
        <f t="shared" si="27"/>
        <v>73</v>
      </c>
      <c r="X77" s="45">
        <f t="shared" si="28"/>
        <v>70</v>
      </c>
      <c r="Y77" s="41" t="s">
        <v>39</v>
      </c>
      <c r="Z77" s="41">
        <v>90</v>
      </c>
      <c r="AA77" s="43"/>
      <c r="AB77" s="43"/>
      <c r="AC77" s="43"/>
      <c r="AD77" s="43"/>
      <c r="IO77" s="49"/>
      <c r="IP77" s="49"/>
      <c r="IQ77" s="49"/>
      <c r="IR77" s="49"/>
      <c r="IS77" s="49"/>
      <c r="IT77" s="49"/>
    </row>
    <row r="78" customHeight="1" spans="1:254">
      <c r="A78" s="41" t="s">
        <v>35</v>
      </c>
      <c r="B78" s="41" t="s">
        <v>36</v>
      </c>
      <c r="C78" s="42">
        <v>2025</v>
      </c>
      <c r="D78" s="41" t="s">
        <v>45</v>
      </c>
      <c r="E78" s="41">
        <v>2521110331</v>
      </c>
      <c r="F78" s="41" t="s">
        <v>134</v>
      </c>
      <c r="G78" s="43">
        <v>87.15</v>
      </c>
      <c r="H78" s="43">
        <v>0.16</v>
      </c>
      <c r="I78" s="43">
        <f t="shared" si="18"/>
        <v>87.31</v>
      </c>
      <c r="J78" s="43">
        <v>76.59</v>
      </c>
      <c r="K78" s="43">
        <v>1</v>
      </c>
      <c r="L78" s="43">
        <f t="shared" si="19"/>
        <v>77.59</v>
      </c>
      <c r="M78" s="43">
        <v>62.75</v>
      </c>
      <c r="N78" s="43">
        <v>0</v>
      </c>
      <c r="O78" s="43">
        <f t="shared" si="26"/>
        <v>62.75</v>
      </c>
      <c r="P78" s="43">
        <v>60</v>
      </c>
      <c r="Q78" s="43">
        <v>0</v>
      </c>
      <c r="R78" s="43">
        <f t="shared" si="21"/>
        <v>60</v>
      </c>
      <c r="S78" s="43">
        <v>56</v>
      </c>
      <c r="T78" s="43">
        <v>0</v>
      </c>
      <c r="U78" s="43">
        <f t="shared" si="22"/>
        <v>56</v>
      </c>
      <c r="V78" s="44">
        <f t="shared" si="23"/>
        <v>75.861</v>
      </c>
      <c r="W78" s="83">
        <f t="shared" si="27"/>
        <v>74</v>
      </c>
      <c r="X78" s="45">
        <f t="shared" si="28"/>
        <v>72</v>
      </c>
      <c r="Y78" s="41" t="s">
        <v>39</v>
      </c>
      <c r="Z78" s="41">
        <v>90</v>
      </c>
      <c r="AA78" s="52"/>
      <c r="AB78" s="52"/>
      <c r="AC78" s="52"/>
      <c r="AD78" s="46"/>
      <c r="IO78" s="49"/>
      <c r="IP78" s="49"/>
      <c r="IQ78" s="49"/>
      <c r="IR78" s="49"/>
      <c r="IS78" s="49"/>
      <c r="IT78" s="49"/>
    </row>
    <row r="79" customHeight="1" spans="1:254">
      <c r="A79" s="41" t="s">
        <v>35</v>
      </c>
      <c r="B79" s="41" t="s">
        <v>36</v>
      </c>
      <c r="C79" s="42">
        <v>2025</v>
      </c>
      <c r="D79" s="41" t="s">
        <v>45</v>
      </c>
      <c r="E79" s="41">
        <v>2521110345</v>
      </c>
      <c r="F79" s="41" t="s">
        <v>135</v>
      </c>
      <c r="G79" s="43">
        <v>86.73</v>
      </c>
      <c r="H79" s="43">
        <v>0.3</v>
      </c>
      <c r="I79" s="43">
        <f t="shared" si="18"/>
        <v>87.03</v>
      </c>
      <c r="J79" s="43">
        <v>74.92</v>
      </c>
      <c r="K79" s="43">
        <v>1</v>
      </c>
      <c r="L79" s="43">
        <f t="shared" si="19"/>
        <v>75.92</v>
      </c>
      <c r="M79" s="43">
        <v>78.2</v>
      </c>
      <c r="N79" s="43">
        <v>0</v>
      </c>
      <c r="O79" s="43">
        <f t="shared" si="26"/>
        <v>78.2</v>
      </c>
      <c r="P79" s="43">
        <v>60</v>
      </c>
      <c r="Q79" s="43">
        <v>0</v>
      </c>
      <c r="R79" s="43">
        <f t="shared" si="21"/>
        <v>60</v>
      </c>
      <c r="S79" s="43">
        <v>59</v>
      </c>
      <c r="T79" s="43">
        <v>5</v>
      </c>
      <c r="U79" s="43">
        <f t="shared" si="22"/>
        <v>64</v>
      </c>
      <c r="V79" s="44">
        <f t="shared" si="23"/>
        <v>75.753</v>
      </c>
      <c r="W79" s="83">
        <f t="shared" si="27"/>
        <v>75</v>
      </c>
      <c r="X79" s="45">
        <f t="shared" si="28"/>
        <v>78</v>
      </c>
      <c r="Y79" s="50" t="s">
        <v>102</v>
      </c>
      <c r="Z79" s="41">
        <v>90</v>
      </c>
      <c r="AA79" s="52"/>
      <c r="AB79" s="52"/>
      <c r="AC79" s="52"/>
      <c r="AD79" s="46"/>
      <c r="IO79" s="49"/>
      <c r="IP79" s="49"/>
      <c r="IQ79" s="49"/>
      <c r="IR79" s="49"/>
      <c r="IS79" s="49"/>
      <c r="IT79" s="49"/>
    </row>
    <row r="80" customHeight="1" spans="1:254">
      <c r="A80" s="41" t="s">
        <v>35</v>
      </c>
      <c r="B80" s="41" t="s">
        <v>36</v>
      </c>
      <c r="C80" s="42">
        <v>2025</v>
      </c>
      <c r="D80" s="41" t="s">
        <v>37</v>
      </c>
      <c r="E80" s="41">
        <v>2521110307</v>
      </c>
      <c r="F80" s="41" t="s">
        <v>136</v>
      </c>
      <c r="G80" s="43">
        <v>79.85</v>
      </c>
      <c r="H80" s="43">
        <v>1.45</v>
      </c>
      <c r="I80" s="43">
        <f t="shared" si="18"/>
        <v>81.3</v>
      </c>
      <c r="J80" s="43">
        <v>75.4</v>
      </c>
      <c r="K80" s="43">
        <v>2</v>
      </c>
      <c r="L80" s="43">
        <f t="shared" si="19"/>
        <v>77.4</v>
      </c>
      <c r="M80" s="43">
        <v>65.3</v>
      </c>
      <c r="N80" s="43">
        <v>0</v>
      </c>
      <c r="O80" s="43">
        <f t="shared" si="26"/>
        <v>65.3</v>
      </c>
      <c r="P80" s="43">
        <v>60</v>
      </c>
      <c r="Q80" s="43">
        <v>0</v>
      </c>
      <c r="R80" s="43">
        <f t="shared" si="21"/>
        <v>60</v>
      </c>
      <c r="S80" s="43">
        <v>56</v>
      </c>
      <c r="T80" s="43">
        <v>6</v>
      </c>
      <c r="U80" s="43">
        <f t="shared" si="22"/>
        <v>62</v>
      </c>
      <c r="V80" s="44">
        <f t="shared" si="23"/>
        <v>75.545</v>
      </c>
      <c r="W80" s="83">
        <f t="shared" si="27"/>
        <v>76</v>
      </c>
      <c r="X80" s="45">
        <f t="shared" si="28"/>
        <v>77</v>
      </c>
      <c r="Y80" s="41" t="s">
        <v>39</v>
      </c>
      <c r="Z80" s="41">
        <v>90</v>
      </c>
      <c r="AA80" s="52"/>
      <c r="AB80" s="52"/>
      <c r="AC80" s="52"/>
      <c r="AD80" s="46"/>
      <c r="IO80" s="49"/>
      <c r="IP80" s="49"/>
      <c r="IQ80" s="49"/>
      <c r="IR80" s="49"/>
      <c r="IS80" s="49"/>
      <c r="IT80" s="49"/>
    </row>
    <row r="81" customHeight="1" spans="1:254">
      <c r="A81" s="41" t="s">
        <v>35</v>
      </c>
      <c r="B81" s="41" t="s">
        <v>36</v>
      </c>
      <c r="C81" s="42">
        <v>2025</v>
      </c>
      <c r="D81" s="41" t="s">
        <v>45</v>
      </c>
      <c r="E81" s="41">
        <v>2534110044</v>
      </c>
      <c r="F81" s="41" t="s">
        <v>137</v>
      </c>
      <c r="G81" s="43">
        <v>75.44</v>
      </c>
      <c r="H81" s="43">
        <v>0</v>
      </c>
      <c r="I81" s="43">
        <f t="shared" si="18"/>
        <v>75.44</v>
      </c>
      <c r="J81" s="43">
        <v>77.74</v>
      </c>
      <c r="K81" s="43">
        <v>1</v>
      </c>
      <c r="L81" s="43">
        <f t="shared" si="19"/>
        <v>78.74</v>
      </c>
      <c r="M81" s="43">
        <v>59.45</v>
      </c>
      <c r="N81" s="43">
        <v>0</v>
      </c>
      <c r="O81" s="43">
        <f t="shared" si="26"/>
        <v>59.45</v>
      </c>
      <c r="P81" s="43">
        <v>60</v>
      </c>
      <c r="Q81" s="43">
        <v>0</v>
      </c>
      <c r="R81" s="43">
        <f t="shared" si="21"/>
        <v>60</v>
      </c>
      <c r="S81" s="43">
        <v>56</v>
      </c>
      <c r="T81" s="43">
        <v>0</v>
      </c>
      <c r="U81" s="43">
        <f t="shared" si="22"/>
        <v>56</v>
      </c>
      <c r="V81" s="44">
        <f t="shared" si="23"/>
        <v>75.3715</v>
      </c>
      <c r="W81" s="83">
        <f t="shared" si="27"/>
        <v>77</v>
      </c>
      <c r="X81" s="45">
        <f t="shared" si="28"/>
        <v>68</v>
      </c>
      <c r="Y81" s="41" t="s">
        <v>39</v>
      </c>
      <c r="Z81" s="41">
        <v>90</v>
      </c>
      <c r="AA81" s="43"/>
      <c r="AB81" s="43"/>
      <c r="AC81" s="43"/>
      <c r="AD81" s="43"/>
      <c r="IO81" s="49"/>
      <c r="IP81" s="49"/>
      <c r="IQ81" s="49"/>
      <c r="IR81" s="49"/>
      <c r="IS81" s="49"/>
      <c r="IT81" s="49"/>
    </row>
    <row r="82" customHeight="1" spans="1:254">
      <c r="A82" s="41" t="s">
        <v>35</v>
      </c>
      <c r="B82" s="41" t="s">
        <v>36</v>
      </c>
      <c r="C82" s="42">
        <v>2025</v>
      </c>
      <c r="D82" s="41" t="s">
        <v>45</v>
      </c>
      <c r="E82" s="41">
        <v>2521110337</v>
      </c>
      <c r="F82" s="41" t="s">
        <v>138</v>
      </c>
      <c r="G82" s="43">
        <v>79.72</v>
      </c>
      <c r="H82" s="43">
        <v>0</v>
      </c>
      <c r="I82" s="43">
        <f t="shared" si="18"/>
        <v>79.72</v>
      </c>
      <c r="J82" s="43">
        <v>74.88</v>
      </c>
      <c r="K82" s="43">
        <v>1</v>
      </c>
      <c r="L82" s="43">
        <f t="shared" si="19"/>
        <v>75.88</v>
      </c>
      <c r="M82" s="43">
        <v>82.6</v>
      </c>
      <c r="N82" s="43">
        <v>0</v>
      </c>
      <c r="O82" s="43">
        <f t="shared" si="26"/>
        <v>82.6</v>
      </c>
      <c r="P82" s="43">
        <v>60</v>
      </c>
      <c r="Q82" s="43">
        <v>0</v>
      </c>
      <c r="R82" s="43">
        <f t="shared" si="21"/>
        <v>60</v>
      </c>
      <c r="S82" s="43">
        <v>58</v>
      </c>
      <c r="T82" s="43">
        <v>5</v>
      </c>
      <c r="U82" s="43">
        <f t="shared" si="22"/>
        <v>63</v>
      </c>
      <c r="V82" s="44">
        <f t="shared" si="23"/>
        <v>75.162</v>
      </c>
      <c r="W82" s="83">
        <f t="shared" si="27"/>
        <v>78</v>
      </c>
      <c r="X82" s="45">
        <f t="shared" si="28"/>
        <v>79</v>
      </c>
      <c r="Y82" s="50" t="s">
        <v>102</v>
      </c>
      <c r="Z82" s="41">
        <v>90</v>
      </c>
      <c r="AA82" s="43"/>
      <c r="AB82" s="43"/>
      <c r="AC82" s="43"/>
      <c r="AD82" s="43"/>
      <c r="IO82" s="49"/>
      <c r="IP82" s="49"/>
      <c r="IQ82" s="49"/>
      <c r="IR82" s="49"/>
      <c r="IS82" s="49"/>
      <c r="IT82" s="49"/>
    </row>
    <row r="83" customHeight="1" spans="1:254">
      <c r="A83" s="41" t="s">
        <v>35</v>
      </c>
      <c r="B83" s="41" t="s">
        <v>36</v>
      </c>
      <c r="C83" s="42">
        <v>2025</v>
      </c>
      <c r="D83" s="41" t="s">
        <v>45</v>
      </c>
      <c r="E83" s="41">
        <v>2506110289</v>
      </c>
      <c r="F83" s="41" t="s">
        <v>139</v>
      </c>
      <c r="G83" s="43">
        <v>78.59</v>
      </c>
      <c r="H83" s="43">
        <v>0</v>
      </c>
      <c r="I83" s="43">
        <f t="shared" si="18"/>
        <v>78.59</v>
      </c>
      <c r="J83" s="43">
        <v>76.37</v>
      </c>
      <c r="K83" s="43">
        <v>1</v>
      </c>
      <c r="L83" s="43">
        <f t="shared" si="19"/>
        <v>77.37</v>
      </c>
      <c r="M83" s="43">
        <v>64.15</v>
      </c>
      <c r="N83" s="43">
        <v>0</v>
      </c>
      <c r="O83" s="43">
        <f t="shared" si="26"/>
        <v>64.15</v>
      </c>
      <c r="P83" s="43">
        <v>60</v>
      </c>
      <c r="Q83" s="43">
        <v>0</v>
      </c>
      <c r="R83" s="43">
        <f t="shared" si="21"/>
        <v>60</v>
      </c>
      <c r="S83" s="43">
        <v>56</v>
      </c>
      <c r="T83" s="43">
        <v>5</v>
      </c>
      <c r="U83" s="43">
        <f t="shared" si="22"/>
        <v>61</v>
      </c>
      <c r="V83" s="44">
        <f t="shared" si="23"/>
        <v>75.144</v>
      </c>
      <c r="W83" s="83">
        <f t="shared" si="27"/>
        <v>79</v>
      </c>
      <c r="X83" s="45">
        <f t="shared" si="28"/>
        <v>74</v>
      </c>
      <c r="Y83" s="50" t="s">
        <v>102</v>
      </c>
      <c r="Z83" s="41">
        <v>90</v>
      </c>
      <c r="AA83" s="43"/>
      <c r="AB83" s="43"/>
      <c r="AC83" s="43"/>
      <c r="AD83" s="43"/>
      <c r="IO83" s="49"/>
      <c r="IP83" s="49"/>
      <c r="IQ83" s="49"/>
      <c r="IR83" s="49"/>
      <c r="IS83" s="49"/>
      <c r="IT83" s="49"/>
    </row>
    <row r="84" customHeight="1" spans="1:254">
      <c r="A84" s="41" t="s">
        <v>35</v>
      </c>
      <c r="B84" s="41" t="s">
        <v>36</v>
      </c>
      <c r="C84" s="56">
        <v>2025</v>
      </c>
      <c r="D84" s="41" t="s">
        <v>37</v>
      </c>
      <c r="E84" s="41">
        <v>2506110165</v>
      </c>
      <c r="F84" s="41" t="s">
        <v>140</v>
      </c>
      <c r="G84" s="43">
        <v>73.93</v>
      </c>
      <c r="H84" s="43">
        <v>0.25</v>
      </c>
      <c r="I84" s="43">
        <f t="shared" si="18"/>
        <v>74.18</v>
      </c>
      <c r="J84" s="43">
        <v>75.7</v>
      </c>
      <c r="K84" s="43">
        <v>1</v>
      </c>
      <c r="L84" s="43">
        <f t="shared" si="19"/>
        <v>76.7</v>
      </c>
      <c r="M84" s="43">
        <v>75</v>
      </c>
      <c r="N84" s="43">
        <v>0</v>
      </c>
      <c r="O84" s="43">
        <f t="shared" si="26"/>
        <v>75</v>
      </c>
      <c r="P84" s="43">
        <v>60</v>
      </c>
      <c r="Q84" s="43">
        <v>0</v>
      </c>
      <c r="R84" s="43">
        <f t="shared" si="21"/>
        <v>60</v>
      </c>
      <c r="S84" s="43">
        <v>60</v>
      </c>
      <c r="T84" s="43">
        <v>7.16</v>
      </c>
      <c r="U84" s="43">
        <f t="shared" si="22"/>
        <v>67.16</v>
      </c>
      <c r="V84" s="44">
        <f t="shared" si="23"/>
        <v>75.051</v>
      </c>
      <c r="W84" s="83">
        <f t="shared" si="27"/>
        <v>80</v>
      </c>
      <c r="X84" s="45">
        <f t="shared" si="28"/>
        <v>76</v>
      </c>
      <c r="Y84" s="50" t="s">
        <v>102</v>
      </c>
      <c r="Z84" s="41">
        <v>90</v>
      </c>
      <c r="AA84" s="43"/>
      <c r="AB84" s="43"/>
      <c r="AC84" s="43"/>
      <c r="AD84" s="43"/>
      <c r="IO84" s="49"/>
      <c r="IP84" s="49"/>
      <c r="IQ84" s="49"/>
      <c r="IR84" s="49"/>
      <c r="IS84" s="49"/>
      <c r="IT84" s="49"/>
    </row>
    <row r="85" customHeight="1" spans="1:254">
      <c r="A85" s="41" t="s">
        <v>35</v>
      </c>
      <c r="B85" s="41" t="s">
        <v>36</v>
      </c>
      <c r="C85" s="56">
        <v>2025</v>
      </c>
      <c r="D85" s="41" t="s">
        <v>45</v>
      </c>
      <c r="E85" s="41">
        <v>2521110343</v>
      </c>
      <c r="F85" s="41" t="s">
        <v>141</v>
      </c>
      <c r="G85" s="43">
        <v>84.56</v>
      </c>
      <c r="H85" s="43">
        <v>0</v>
      </c>
      <c r="I85" s="43">
        <f t="shared" ref="I85:I94" si="29">G85+H85</f>
        <v>84.56</v>
      </c>
      <c r="J85" s="43">
        <v>74.24</v>
      </c>
      <c r="K85" s="43">
        <v>1</v>
      </c>
      <c r="L85" s="43">
        <f t="shared" ref="L85:L94" si="30">J85+K85</f>
        <v>75.24</v>
      </c>
      <c r="M85" s="43">
        <v>73.95</v>
      </c>
      <c r="N85" s="43">
        <v>0</v>
      </c>
      <c r="O85" s="43">
        <f t="shared" ref="O85:O94" si="31">M85+N85</f>
        <v>73.95</v>
      </c>
      <c r="P85" s="43">
        <v>60</v>
      </c>
      <c r="Q85" s="43">
        <v>0</v>
      </c>
      <c r="R85" s="43">
        <f t="shared" ref="R85:R94" si="32">P85+Q85</f>
        <v>60</v>
      </c>
      <c r="S85" s="43">
        <v>56</v>
      </c>
      <c r="T85" s="43">
        <v>5</v>
      </c>
      <c r="U85" s="43">
        <f t="shared" ref="U85:U94" si="33">S85+T85</f>
        <v>61</v>
      </c>
      <c r="V85" s="44">
        <f t="shared" ref="V85:V94" si="34">I85*10%+L85*75%+O85*5%+R85*5%+U85*5%</f>
        <v>74.6335</v>
      </c>
      <c r="W85" s="83">
        <f t="shared" si="27"/>
        <v>81</v>
      </c>
      <c r="X85" s="45">
        <f t="shared" si="28"/>
        <v>82</v>
      </c>
      <c r="Y85" s="50" t="s">
        <v>102</v>
      </c>
      <c r="Z85" s="41">
        <v>90</v>
      </c>
      <c r="AA85" s="43"/>
      <c r="AB85" s="43"/>
      <c r="AC85" s="43"/>
      <c r="AD85" s="43"/>
    </row>
    <row r="86" customHeight="1" spans="1:254">
      <c r="A86" s="41" t="s">
        <v>35</v>
      </c>
      <c r="B86" s="41" t="s">
        <v>36</v>
      </c>
      <c r="C86" s="56">
        <v>2025</v>
      </c>
      <c r="D86" s="41" t="s">
        <v>37</v>
      </c>
      <c r="E86" s="41">
        <v>2521110309</v>
      </c>
      <c r="F86" s="41" t="s">
        <v>142</v>
      </c>
      <c r="G86" s="43">
        <v>78.7</v>
      </c>
      <c r="H86" s="43">
        <v>1.95</v>
      </c>
      <c r="I86" s="43">
        <f t="shared" si="29"/>
        <v>80.65</v>
      </c>
      <c r="J86" s="43">
        <v>74.79</v>
      </c>
      <c r="K86" s="43">
        <v>1</v>
      </c>
      <c r="L86" s="43">
        <f t="shared" si="30"/>
        <v>75.79</v>
      </c>
      <c r="M86" s="43">
        <v>67.35</v>
      </c>
      <c r="N86" s="43">
        <v>0.5</v>
      </c>
      <c r="O86" s="43">
        <f t="shared" si="31"/>
        <v>67.85</v>
      </c>
      <c r="P86" s="43">
        <v>60</v>
      </c>
      <c r="Q86" s="43">
        <v>0</v>
      </c>
      <c r="R86" s="43">
        <f t="shared" si="32"/>
        <v>60</v>
      </c>
      <c r="S86" s="43">
        <v>56</v>
      </c>
      <c r="T86" s="43">
        <v>7.75</v>
      </c>
      <c r="U86" s="43">
        <f t="shared" si="33"/>
        <v>63.75</v>
      </c>
      <c r="V86" s="44">
        <f t="shared" si="34"/>
        <v>74.4875</v>
      </c>
      <c r="W86" s="83">
        <f t="shared" si="27"/>
        <v>82</v>
      </c>
      <c r="X86" s="45">
        <f t="shared" si="28"/>
        <v>80</v>
      </c>
      <c r="Y86" s="50" t="s">
        <v>102</v>
      </c>
      <c r="Z86" s="41">
        <v>90</v>
      </c>
      <c r="AA86" s="43"/>
      <c r="AB86" s="43"/>
      <c r="AC86" s="43"/>
      <c r="AD86" s="43"/>
    </row>
    <row r="87" customHeight="1" spans="1:254">
      <c r="A87" s="41" t="s">
        <v>35</v>
      </c>
      <c r="B87" s="41" t="s">
        <v>36</v>
      </c>
      <c r="C87" s="56">
        <v>2025</v>
      </c>
      <c r="D87" s="41" t="s">
        <v>45</v>
      </c>
      <c r="E87" s="41">
        <v>2521110349</v>
      </c>
      <c r="F87" s="41" t="s">
        <v>143</v>
      </c>
      <c r="G87" s="43">
        <v>84.44</v>
      </c>
      <c r="H87" s="43">
        <v>0</v>
      </c>
      <c r="I87" s="43">
        <f t="shared" si="29"/>
        <v>84.44</v>
      </c>
      <c r="J87" s="43">
        <v>73.77</v>
      </c>
      <c r="K87" s="43">
        <v>1</v>
      </c>
      <c r="L87" s="43">
        <f t="shared" si="30"/>
        <v>74.77</v>
      </c>
      <c r="M87" s="43">
        <v>76.25</v>
      </c>
      <c r="N87" s="43">
        <v>0</v>
      </c>
      <c r="O87" s="43">
        <f t="shared" si="31"/>
        <v>76.25</v>
      </c>
      <c r="P87" s="43">
        <v>60</v>
      </c>
      <c r="Q87" s="43">
        <v>0</v>
      </c>
      <c r="R87" s="43">
        <f t="shared" si="32"/>
        <v>60</v>
      </c>
      <c r="S87" s="43">
        <v>56</v>
      </c>
      <c r="T87" s="43">
        <v>5</v>
      </c>
      <c r="U87" s="43">
        <f t="shared" si="33"/>
        <v>61</v>
      </c>
      <c r="V87" s="44">
        <f t="shared" si="34"/>
        <v>74.384</v>
      </c>
      <c r="W87" s="83">
        <f t="shared" si="27"/>
        <v>83</v>
      </c>
      <c r="X87" s="45">
        <f t="shared" si="28"/>
        <v>84</v>
      </c>
      <c r="Y87" s="50" t="s">
        <v>102</v>
      </c>
      <c r="Z87" s="41">
        <v>90</v>
      </c>
      <c r="AA87" s="43"/>
      <c r="AB87" s="43"/>
      <c r="AC87" s="43"/>
      <c r="AD87" s="43"/>
    </row>
    <row r="88" customHeight="1" spans="1:254">
      <c r="A88" s="41" t="s">
        <v>35</v>
      </c>
      <c r="B88" s="41" t="s">
        <v>36</v>
      </c>
      <c r="C88" s="56">
        <v>2025</v>
      </c>
      <c r="D88" s="41" t="s">
        <v>45</v>
      </c>
      <c r="E88" s="41">
        <v>2506110147</v>
      </c>
      <c r="F88" s="41" t="s">
        <v>144</v>
      </c>
      <c r="G88" s="43">
        <v>79.47</v>
      </c>
      <c r="H88" s="43">
        <v>0.25</v>
      </c>
      <c r="I88" s="43">
        <f t="shared" si="29"/>
        <v>79.72</v>
      </c>
      <c r="J88" s="43">
        <v>73.9</v>
      </c>
      <c r="K88" s="43">
        <v>0</v>
      </c>
      <c r="L88" s="43">
        <f t="shared" si="30"/>
        <v>73.9</v>
      </c>
      <c r="M88" s="43">
        <v>83.3</v>
      </c>
      <c r="N88" s="43">
        <v>0</v>
      </c>
      <c r="O88" s="43">
        <f t="shared" si="31"/>
        <v>83.3</v>
      </c>
      <c r="P88" s="43">
        <v>60</v>
      </c>
      <c r="Q88" s="43">
        <v>0</v>
      </c>
      <c r="R88" s="43">
        <f t="shared" si="32"/>
        <v>60</v>
      </c>
      <c r="S88" s="43">
        <v>60</v>
      </c>
      <c r="T88" s="43">
        <v>14.17</v>
      </c>
      <c r="U88" s="43">
        <f t="shared" si="33"/>
        <v>74.17</v>
      </c>
      <c r="V88" s="44">
        <f t="shared" si="34"/>
        <v>74.2705</v>
      </c>
      <c r="W88" s="83">
        <f t="shared" si="27"/>
        <v>84</v>
      </c>
      <c r="X88" s="45">
        <f t="shared" si="28"/>
        <v>83</v>
      </c>
      <c r="Y88" s="50" t="s">
        <v>102</v>
      </c>
      <c r="Z88" s="41">
        <v>90</v>
      </c>
      <c r="AA88" s="43"/>
      <c r="AB88" s="43"/>
      <c r="AC88" s="43"/>
      <c r="AD88" s="43"/>
    </row>
    <row r="89" customHeight="1" spans="1:254">
      <c r="A89" s="41" t="s">
        <v>35</v>
      </c>
      <c r="B89" s="41" t="s">
        <v>36</v>
      </c>
      <c r="C89" s="56">
        <v>2025</v>
      </c>
      <c r="D89" s="41" t="s">
        <v>45</v>
      </c>
      <c r="E89" s="41">
        <v>2521110350</v>
      </c>
      <c r="F89" s="41" t="s">
        <v>145</v>
      </c>
      <c r="G89" s="43">
        <v>84.32</v>
      </c>
      <c r="H89" s="43">
        <v>0</v>
      </c>
      <c r="I89" s="43">
        <f t="shared" si="29"/>
        <v>84.32</v>
      </c>
      <c r="J89" s="43">
        <v>73.28</v>
      </c>
      <c r="K89" s="43">
        <v>0</v>
      </c>
      <c r="L89" s="43">
        <f t="shared" si="30"/>
        <v>73.28</v>
      </c>
      <c r="M89" s="43">
        <v>77.6</v>
      </c>
      <c r="N89" s="43">
        <v>0</v>
      </c>
      <c r="O89" s="43">
        <f t="shared" si="31"/>
        <v>77.6</v>
      </c>
      <c r="P89" s="43">
        <v>60</v>
      </c>
      <c r="Q89" s="43">
        <v>0</v>
      </c>
      <c r="R89" s="43">
        <f t="shared" si="32"/>
        <v>60</v>
      </c>
      <c r="S89" s="43">
        <v>56</v>
      </c>
      <c r="T89" s="43">
        <v>5</v>
      </c>
      <c r="U89" s="43">
        <f t="shared" si="33"/>
        <v>61</v>
      </c>
      <c r="V89" s="44">
        <f t="shared" si="34"/>
        <v>73.322</v>
      </c>
      <c r="W89" s="83">
        <f t="shared" si="27"/>
        <v>85</v>
      </c>
      <c r="X89" s="45">
        <f t="shared" si="28"/>
        <v>85</v>
      </c>
      <c r="Y89" s="50" t="s">
        <v>102</v>
      </c>
      <c r="Z89" s="41">
        <v>90</v>
      </c>
      <c r="AA89" s="43"/>
      <c r="AB89" s="43"/>
      <c r="AC89" s="43"/>
      <c r="AD89" s="43"/>
    </row>
    <row r="90" customHeight="1" spans="1:254">
      <c r="A90" s="41" t="s">
        <v>35</v>
      </c>
      <c r="B90" s="41" t="s">
        <v>36</v>
      </c>
      <c r="C90" s="56">
        <v>2025</v>
      </c>
      <c r="D90" s="41" t="s">
        <v>37</v>
      </c>
      <c r="E90" s="41">
        <v>2521110289</v>
      </c>
      <c r="F90" s="41" t="s">
        <v>146</v>
      </c>
      <c r="G90" s="43">
        <v>81.83</v>
      </c>
      <c r="H90" s="43">
        <v>0.375</v>
      </c>
      <c r="I90" s="43">
        <f t="shared" si="29"/>
        <v>82.205</v>
      </c>
      <c r="J90" s="43">
        <v>71.3</v>
      </c>
      <c r="K90" s="43">
        <v>0</v>
      </c>
      <c r="L90" s="43">
        <f t="shared" si="30"/>
        <v>71.3</v>
      </c>
      <c r="M90" s="43">
        <v>78.7</v>
      </c>
      <c r="N90" s="43">
        <v>0</v>
      </c>
      <c r="O90" s="43">
        <f t="shared" si="31"/>
        <v>78.7</v>
      </c>
      <c r="P90" s="43">
        <v>60</v>
      </c>
      <c r="Q90" s="43">
        <v>0</v>
      </c>
      <c r="R90" s="43">
        <f t="shared" si="32"/>
        <v>60</v>
      </c>
      <c r="S90" s="43">
        <v>60</v>
      </c>
      <c r="T90" s="43">
        <v>7</v>
      </c>
      <c r="U90" s="43">
        <f t="shared" si="33"/>
        <v>67</v>
      </c>
      <c r="V90" s="44">
        <f t="shared" si="34"/>
        <v>71.9805</v>
      </c>
      <c r="W90" s="83">
        <f t="shared" si="27"/>
        <v>86</v>
      </c>
      <c r="X90" s="45">
        <f t="shared" si="28"/>
        <v>86</v>
      </c>
      <c r="Y90" s="50" t="s">
        <v>102</v>
      </c>
      <c r="Z90" s="41">
        <v>90</v>
      </c>
      <c r="AA90" s="43"/>
      <c r="AB90" s="43"/>
      <c r="AC90" s="43"/>
      <c r="AD90" s="43"/>
    </row>
    <row r="91" customHeight="1" spans="1:254">
      <c r="A91" s="41" t="s">
        <v>35</v>
      </c>
      <c r="B91" s="41" t="s">
        <v>36</v>
      </c>
      <c r="C91" s="56">
        <v>2025</v>
      </c>
      <c r="D91" s="41" t="s">
        <v>45</v>
      </c>
      <c r="E91" s="41">
        <v>2521110346</v>
      </c>
      <c r="F91" s="41" t="s">
        <v>147</v>
      </c>
      <c r="G91" s="43">
        <v>85.14</v>
      </c>
      <c r="H91" s="43">
        <v>0.75</v>
      </c>
      <c r="I91" s="43">
        <f t="shared" si="29"/>
        <v>85.89</v>
      </c>
      <c r="J91" s="43">
        <v>68.56</v>
      </c>
      <c r="K91" s="43">
        <v>1</v>
      </c>
      <c r="L91" s="43">
        <f t="shared" si="30"/>
        <v>69.56</v>
      </c>
      <c r="M91" s="43">
        <v>71.1</v>
      </c>
      <c r="N91" s="43">
        <v>0</v>
      </c>
      <c r="O91" s="43">
        <f t="shared" si="31"/>
        <v>71.1</v>
      </c>
      <c r="P91" s="43">
        <v>60</v>
      </c>
      <c r="Q91" s="43">
        <v>0</v>
      </c>
      <c r="R91" s="43">
        <f t="shared" si="32"/>
        <v>60</v>
      </c>
      <c r="S91" s="43">
        <v>56</v>
      </c>
      <c r="T91" s="43">
        <v>5</v>
      </c>
      <c r="U91" s="43">
        <f t="shared" si="33"/>
        <v>61</v>
      </c>
      <c r="V91" s="44">
        <f t="shared" si="34"/>
        <v>70.364</v>
      </c>
      <c r="W91" s="83">
        <f t="shared" si="27"/>
        <v>87</v>
      </c>
      <c r="X91" s="45">
        <f t="shared" si="28"/>
        <v>88</v>
      </c>
      <c r="Y91" s="50" t="s">
        <v>102</v>
      </c>
      <c r="Z91" s="41">
        <v>90</v>
      </c>
      <c r="AA91" s="43"/>
      <c r="AB91" s="89"/>
      <c r="AC91" s="89"/>
      <c r="AD91" s="89"/>
    </row>
    <row r="92" customHeight="1" spans="1:254">
      <c r="A92" s="41" t="s">
        <v>35</v>
      </c>
      <c r="B92" s="41" t="s">
        <v>36</v>
      </c>
      <c r="C92" s="56">
        <v>2025</v>
      </c>
      <c r="D92" s="41" t="s">
        <v>45</v>
      </c>
      <c r="E92" s="41">
        <v>2521110338</v>
      </c>
      <c r="F92" s="41" t="s">
        <v>148</v>
      </c>
      <c r="G92" s="43">
        <v>73.49</v>
      </c>
      <c r="H92" s="43">
        <v>0</v>
      </c>
      <c r="I92" s="43">
        <f t="shared" si="29"/>
        <v>73.49</v>
      </c>
      <c r="J92" s="43">
        <v>69.98</v>
      </c>
      <c r="K92" s="43">
        <v>1</v>
      </c>
      <c r="L92" s="43">
        <f t="shared" si="30"/>
        <v>70.98</v>
      </c>
      <c r="M92" s="43">
        <v>71.6</v>
      </c>
      <c r="N92" s="43">
        <v>0</v>
      </c>
      <c r="O92" s="43">
        <f t="shared" si="31"/>
        <v>71.6</v>
      </c>
      <c r="P92" s="43">
        <v>60</v>
      </c>
      <c r="Q92" s="43">
        <v>0</v>
      </c>
      <c r="R92" s="43">
        <f t="shared" si="32"/>
        <v>60</v>
      </c>
      <c r="S92" s="43">
        <v>56</v>
      </c>
      <c r="T92" s="43">
        <v>5</v>
      </c>
      <c r="U92" s="43">
        <f t="shared" si="33"/>
        <v>61</v>
      </c>
      <c r="V92" s="44">
        <f t="shared" si="34"/>
        <v>70.214</v>
      </c>
      <c r="W92" s="83">
        <f t="shared" si="27"/>
        <v>88</v>
      </c>
      <c r="X92" s="45">
        <f t="shared" si="28"/>
        <v>87</v>
      </c>
      <c r="Y92" s="50" t="s">
        <v>102</v>
      </c>
      <c r="Z92" s="41">
        <v>90</v>
      </c>
      <c r="AA92" s="43"/>
      <c r="AB92" s="89"/>
      <c r="AC92" s="89"/>
      <c r="AD92" s="89"/>
    </row>
    <row r="93" customHeight="1" spans="1:254">
      <c r="A93" s="41" t="s">
        <v>35</v>
      </c>
      <c r="B93" s="41" t="s">
        <v>36</v>
      </c>
      <c r="C93" s="56">
        <v>2025</v>
      </c>
      <c r="D93" s="41" t="s">
        <v>45</v>
      </c>
      <c r="E93" s="41">
        <v>2521110336</v>
      </c>
      <c r="F93" s="41" t="s">
        <v>149</v>
      </c>
      <c r="G93" s="43">
        <v>70.12</v>
      </c>
      <c r="H93" s="43">
        <v>0</v>
      </c>
      <c r="I93" s="43">
        <f t="shared" si="29"/>
        <v>70.12</v>
      </c>
      <c r="J93" s="43">
        <v>68.49</v>
      </c>
      <c r="K93" s="43">
        <v>0</v>
      </c>
      <c r="L93" s="43">
        <f t="shared" si="30"/>
        <v>68.49</v>
      </c>
      <c r="M93" s="43">
        <v>70.2</v>
      </c>
      <c r="N93" s="43">
        <v>0</v>
      </c>
      <c r="O93" s="43">
        <f t="shared" si="31"/>
        <v>70.2</v>
      </c>
      <c r="P93" s="43">
        <v>60</v>
      </c>
      <c r="Q93" s="43">
        <v>0</v>
      </c>
      <c r="R93" s="43">
        <f t="shared" si="32"/>
        <v>60</v>
      </c>
      <c r="S93" s="43">
        <v>56</v>
      </c>
      <c r="T93" s="43">
        <v>0</v>
      </c>
      <c r="U93" s="43">
        <f t="shared" si="33"/>
        <v>56</v>
      </c>
      <c r="V93" s="44">
        <f t="shared" si="34"/>
        <v>67.6895</v>
      </c>
      <c r="W93" s="83">
        <f t="shared" si="27"/>
        <v>89</v>
      </c>
      <c r="X93" s="45">
        <f t="shared" si="28"/>
        <v>89</v>
      </c>
      <c r="Y93" s="50" t="s">
        <v>102</v>
      </c>
      <c r="Z93" s="41">
        <v>90</v>
      </c>
      <c r="AA93" s="43"/>
      <c r="AB93" s="89"/>
      <c r="AC93" s="89"/>
      <c r="AD93" s="89"/>
    </row>
    <row r="94" customHeight="1" spans="1:254">
      <c r="A94" s="41" t="s">
        <v>35</v>
      </c>
      <c r="B94" s="41" t="s">
        <v>36</v>
      </c>
      <c r="C94" s="42">
        <v>2025</v>
      </c>
      <c r="D94" s="41" t="s">
        <v>45</v>
      </c>
      <c r="E94" s="41">
        <v>2521110339</v>
      </c>
      <c r="F94" s="41" t="s">
        <v>150</v>
      </c>
      <c r="G94" s="43">
        <v>72.22</v>
      </c>
      <c r="H94" s="43">
        <v>0</v>
      </c>
      <c r="I94" s="43">
        <f t="shared" si="29"/>
        <v>72.22</v>
      </c>
      <c r="J94" s="43">
        <v>64.88</v>
      </c>
      <c r="K94" s="43">
        <v>0</v>
      </c>
      <c r="L94" s="43">
        <f t="shared" si="30"/>
        <v>64.88</v>
      </c>
      <c r="M94" s="43">
        <v>75.25</v>
      </c>
      <c r="N94" s="43">
        <v>0</v>
      </c>
      <c r="O94" s="43">
        <f t="shared" si="31"/>
        <v>75.25</v>
      </c>
      <c r="P94" s="43">
        <v>60</v>
      </c>
      <c r="Q94" s="43">
        <v>0</v>
      </c>
      <c r="R94" s="43">
        <f t="shared" si="32"/>
        <v>60</v>
      </c>
      <c r="S94" s="43">
        <v>56</v>
      </c>
      <c r="T94" s="43">
        <v>0</v>
      </c>
      <c r="U94" s="43">
        <f t="shared" si="33"/>
        <v>56</v>
      </c>
      <c r="V94" s="44">
        <f t="shared" si="34"/>
        <v>65.4445</v>
      </c>
      <c r="W94" s="83">
        <f t="shared" si="27"/>
        <v>90</v>
      </c>
      <c r="X94" s="45">
        <f t="shared" si="28"/>
        <v>90</v>
      </c>
      <c r="Y94" s="50" t="s">
        <v>102</v>
      </c>
      <c r="Z94" s="41">
        <v>90</v>
      </c>
      <c r="AA94" s="43"/>
      <c r="AB94" s="89"/>
      <c r="AC94" s="89"/>
      <c r="AD94" s="89"/>
    </row>
    <row r="95" customHeight="1" spans="1:254">
      <c r="A95" s="47"/>
      <c r="B95" s="47"/>
      <c r="C95" s="90"/>
      <c r="D95" s="91"/>
      <c r="E95" s="91"/>
      <c r="F95" s="91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3"/>
      <c r="W95" s="94"/>
      <c r="X95" s="95"/>
      <c r="Y95" s="96"/>
      <c r="Z95" s="91"/>
      <c r="AA95" s="97"/>
    </row>
    <row r="96" customHeight="1" spans="1:254">
      <c r="A96" s="98" t="s">
        <v>151</v>
      </c>
      <c r="B96" s="99" t="s">
        <v>152</v>
      </c>
      <c r="C96" s="100"/>
      <c r="V96" s="61"/>
      <c r="W96" s="95"/>
      <c r="X96" s="95"/>
      <c r="AA96" s="97"/>
    </row>
    <row r="97" customHeight="1" spans="1:27">
      <c r="A97" s="63"/>
      <c r="B97" s="64" t="s">
        <v>153</v>
      </c>
      <c r="D97" s="60"/>
      <c r="E97" s="60"/>
      <c r="F97" s="60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95"/>
      <c r="X97" s="95"/>
      <c r="AA97" s="97"/>
    </row>
    <row r="98" s="73" customFormat="1" ht="14" customHeight="1" spans="1:27">
      <c r="A98" s="101"/>
      <c r="B98" s="60" t="s">
        <v>154</v>
      </c>
      <c r="C98" s="74"/>
      <c r="D98" s="60"/>
      <c r="E98" s="60"/>
      <c r="F98" s="60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95"/>
      <c r="X98" s="95"/>
      <c r="AA98" s="97"/>
    </row>
    <row r="99" s="73" customFormat="1" customHeight="1" spans="1:27">
      <c r="A99" s="102"/>
      <c r="B99" s="60" t="s">
        <v>155</v>
      </c>
      <c r="D99" s="60"/>
      <c r="E99" s="60"/>
      <c r="F99" s="60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95"/>
      <c r="X99" s="95"/>
      <c r="AA99" s="97"/>
    </row>
    <row r="100" customHeight="1" spans="1:27">
      <c r="B100" s="64" t="s">
        <v>156</v>
      </c>
      <c r="C100" s="73"/>
      <c r="D100" s="60"/>
      <c r="E100" s="60"/>
      <c r="F100" s="60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W100" s="95"/>
      <c r="AA100" s="97"/>
    </row>
    <row r="101" customHeight="1" spans="1:27">
      <c r="C101" s="49"/>
    </row>
    <row r="102" customHeight="1" spans="1:27">
      <c r="C102" s="49"/>
    </row>
    <row r="103" customHeight="1" spans="1:27">
      <c r="C103" s="49"/>
    </row>
    <row r="104" customHeight="1" spans="1:27">
      <c r="C104" s="49"/>
    </row>
    <row r="105" customHeight="1" spans="1:27">
      <c r="C105" s="49"/>
    </row>
    <row r="106" customHeight="1" spans="1:27">
      <c r="C106" s="49"/>
    </row>
    <row r="107" customHeight="1" spans="1:27">
      <c r="C107" s="49"/>
    </row>
    <row r="108" customHeight="1" spans="1:27">
      <c r="C108" s="49"/>
    </row>
    <row r="109" customHeight="1" spans="1:27">
      <c r="C109" s="49"/>
    </row>
  </sheetData>
  <autoFilter xmlns:etc="http://www.wps.cn/officeDocument/2017/etCustomData" ref="E1:E109" etc:filterBottomFollowUsedRange="0">
    <extLst/>
  </autoFilter>
  <sortState ref="A6:AA94">
    <sortCondition ref="W5"/>
  </sortState>
  <dataValidations count="6"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Y90 Y5:Y70 Y72:Y84">
      <formula1>"是,否"</formula1>
    </dataValidation>
    <dataValidation type="list" allowBlank="1" showInputMessage="1" showErrorMessage="1" sqref="U1:U3 U97:U65597 AA4:AA10 AA12:AA70 AA72:AA100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96:V65597 AB10:AB70 AB72:AB84">
      <formula1>$CJ$8:$CJ$11</formula1>
    </dataValidation>
    <dataValidation type="list" allowBlank="1" showInputMessage="1" showErrorMessage="1" sqref="W1:W3 W101:W1048576 AC4:AC70 AC72:AC84">
      <formula1>"三好学生,三好学生标兵,优秀学生干部"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 horizontalDpi="600" verticalDpi="600"/>
  <headerFooter alignWithMargins="0" scaleWithDoc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161"/>
  <sheetViews>
    <sheetView zoomScale="55" zoomScaleNormal="55" topLeftCell="A93" workbookViewId="0">
      <selection activeCell="AD6" sqref="AD6:AD23"/>
    </sheetView>
  </sheetViews>
  <sheetFormatPr defaultColWidth="9" defaultRowHeight="14.25"/>
  <cols>
    <col min="1" max="1" width="12.375" customWidth="1"/>
    <col min="2" max="2" width="11.75" customWidth="1"/>
    <col min="3" max="3" width="7.75" customWidth="1"/>
    <col min="4" max="4" width="11" customWidth="1"/>
    <col min="8" max="25" width="9" customWidth="1"/>
    <col min="27" max="27" width="14.5" customWidth="1"/>
    <col min="29" max="29" width="12.5" customWidth="1"/>
    <col min="30" max="30" width="18.125" customWidth="1"/>
  </cols>
  <sheetData>
    <row r="1" s="1" customFormat="1" ht="15" customHeight="1" spans="1:243">
      <c r="A1" s="11" t="s">
        <v>0</v>
      </c>
      <c r="B1" s="11"/>
      <c r="C1" s="12"/>
      <c r="D1" s="5"/>
      <c r="E1" s="5"/>
      <c r="F1" s="11"/>
      <c r="G1" s="7"/>
      <c r="H1" s="7"/>
      <c r="I1" s="13"/>
      <c r="J1" s="7"/>
      <c r="K1" s="7"/>
      <c r="L1" s="7"/>
      <c r="M1" s="7"/>
      <c r="N1" s="7"/>
      <c r="O1" s="7"/>
      <c r="P1" s="8"/>
      <c r="Q1" s="8"/>
      <c r="R1" s="8"/>
      <c r="S1" s="9"/>
      <c r="T1" s="14"/>
      <c r="U1" s="13"/>
      <c r="V1" s="7"/>
      <c r="W1" s="10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</row>
    <row r="2" s="2" customFormat="1" ht="18.75" spans="1:243">
      <c r="A2" s="15" t="s">
        <v>157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</row>
    <row r="3" ht="15.75" spans="1:243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R3" s="23"/>
      <c r="S3" s="25"/>
      <c r="T3" s="23"/>
      <c r="U3" s="23"/>
      <c r="V3" s="26"/>
      <c r="W3" s="27"/>
      <c r="X3" s="66" t="s">
        <v>4</v>
      </c>
      <c r="Y3" s="3"/>
      <c r="Z3" s="3"/>
      <c r="AA3" s="3"/>
      <c r="AB3" s="3"/>
      <c r="AC3" s="3"/>
      <c r="AD3" s="3"/>
    </row>
    <row r="4" ht="40.5" spans="1:243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31" t="s">
        <v>28</v>
      </c>
      <c r="Y4" s="32" t="s">
        <v>29</v>
      </c>
      <c r="Z4" s="30" t="s">
        <v>30</v>
      </c>
      <c r="AA4" s="29" t="s">
        <v>31</v>
      </c>
      <c r="AB4" s="29" t="s">
        <v>32</v>
      </c>
      <c r="AC4" s="29" t="s">
        <v>33</v>
      </c>
      <c r="AD4" s="33" t="s">
        <v>34</v>
      </c>
    </row>
    <row r="5" spans="1:243">
      <c r="A5" s="41" t="s">
        <v>35</v>
      </c>
      <c r="B5" s="41" t="s">
        <v>158</v>
      </c>
      <c r="C5" s="42">
        <v>2025</v>
      </c>
      <c r="D5" s="41" t="s">
        <v>159</v>
      </c>
      <c r="E5" s="103" t="s">
        <v>160</v>
      </c>
      <c r="F5" s="41" t="s">
        <v>161</v>
      </c>
      <c r="G5" s="43">
        <v>96.34638</v>
      </c>
      <c r="H5" s="43">
        <v>2.8125</v>
      </c>
      <c r="I5" s="43">
        <f t="shared" ref="I5:I68" si="0">G5+H5</f>
        <v>99.15888</v>
      </c>
      <c r="J5" s="43">
        <v>93.3855421686747</v>
      </c>
      <c r="K5" s="43">
        <v>7</v>
      </c>
      <c r="L5" s="43">
        <v>100</v>
      </c>
      <c r="M5" s="43">
        <v>84.85</v>
      </c>
      <c r="N5" s="43">
        <v>0</v>
      </c>
      <c r="O5" s="43">
        <f t="shared" ref="O5:O68" si="1">M5+N5</f>
        <v>84.85</v>
      </c>
      <c r="P5" s="43">
        <f t="shared" ref="P5:P9" si="2">60</f>
        <v>60</v>
      </c>
      <c r="Q5" s="43">
        <v>0</v>
      </c>
      <c r="R5" s="43">
        <f t="shared" ref="R5:R68" si="3">P5+Q5</f>
        <v>60</v>
      </c>
      <c r="S5" s="43">
        <v>57.8125</v>
      </c>
      <c r="T5" s="43">
        <v>20.5</v>
      </c>
      <c r="U5" s="43">
        <f t="shared" ref="U5:U68" si="4">S5+T5</f>
        <v>78.3125</v>
      </c>
      <c r="V5" s="44">
        <f t="shared" ref="V5:V68" si="5">I5*0.1+L5*0.75+O5*0.05+R5*0.05+U5*0.05</f>
        <v>96.074013</v>
      </c>
      <c r="W5" s="45">
        <f t="shared" ref="W5:W68" si="6">RANK(V5,V:V)</f>
        <v>1</v>
      </c>
      <c r="X5" s="45">
        <f t="shared" ref="X5:X68" si="7">RANK(J5,J:J)</f>
        <v>1</v>
      </c>
      <c r="Y5" s="67" t="s">
        <v>39</v>
      </c>
      <c r="Z5" s="41">
        <v>151</v>
      </c>
      <c r="AA5" s="42" t="s">
        <v>40</v>
      </c>
      <c r="AB5" s="42"/>
      <c r="AC5" s="42" t="s">
        <v>41</v>
      </c>
      <c r="AD5" s="46"/>
    </row>
    <row r="6" spans="1:243">
      <c r="A6" s="41" t="s">
        <v>35</v>
      </c>
      <c r="B6" s="41" t="s">
        <v>158</v>
      </c>
      <c r="C6" s="42">
        <v>2025</v>
      </c>
      <c r="D6" s="41" t="s">
        <v>159</v>
      </c>
      <c r="E6" s="103" t="s">
        <v>162</v>
      </c>
      <c r="F6" s="41" t="s">
        <v>163</v>
      </c>
      <c r="G6" s="43">
        <v>93.08133</v>
      </c>
      <c r="H6" s="43">
        <v>1.5</v>
      </c>
      <c r="I6" s="43">
        <f t="shared" si="0"/>
        <v>94.58133</v>
      </c>
      <c r="J6" s="43">
        <v>92.3253012048193</v>
      </c>
      <c r="K6" s="43">
        <v>7.6625</v>
      </c>
      <c r="L6" s="43">
        <f t="shared" ref="L6:L69" si="8">J6+K6</f>
        <v>99.9878012048193</v>
      </c>
      <c r="M6" s="43">
        <v>77.7</v>
      </c>
      <c r="N6" s="43">
        <f>0</f>
        <v>0</v>
      </c>
      <c r="O6" s="43">
        <f t="shared" si="1"/>
        <v>77.7</v>
      </c>
      <c r="P6" s="43">
        <f t="shared" si="2"/>
        <v>60</v>
      </c>
      <c r="Q6" s="43">
        <f>0</f>
        <v>0</v>
      </c>
      <c r="R6" s="43">
        <f t="shared" si="3"/>
        <v>60</v>
      </c>
      <c r="S6" s="43">
        <v>55.77083333</v>
      </c>
      <c r="T6" s="43">
        <v>17.75</v>
      </c>
      <c r="U6" s="43">
        <f t="shared" si="4"/>
        <v>73.52083333</v>
      </c>
      <c r="V6" s="44">
        <f t="shared" si="5"/>
        <v>95.0100255701145</v>
      </c>
      <c r="W6" s="45">
        <f t="shared" si="6"/>
        <v>2</v>
      </c>
      <c r="X6" s="45">
        <f t="shared" si="7"/>
        <v>2</v>
      </c>
      <c r="Y6" s="67" t="s">
        <v>39</v>
      </c>
      <c r="Z6" s="41">
        <v>151</v>
      </c>
      <c r="AA6" s="42" t="s">
        <v>40</v>
      </c>
      <c r="AB6" s="42"/>
      <c r="AC6" s="35"/>
      <c r="AD6" s="46"/>
    </row>
    <row r="7" spans="1:243">
      <c r="A7" s="41" t="s">
        <v>35</v>
      </c>
      <c r="B7" s="41" t="s">
        <v>158</v>
      </c>
      <c r="C7" s="42">
        <v>2025</v>
      </c>
      <c r="D7" s="34" t="s">
        <v>164</v>
      </c>
      <c r="E7" s="104" t="s">
        <v>165</v>
      </c>
      <c r="F7" s="34" t="s">
        <v>166</v>
      </c>
      <c r="G7" s="36">
        <v>92.472892</v>
      </c>
      <c r="H7" s="43">
        <v>6.525</v>
      </c>
      <c r="I7" s="43">
        <f t="shared" si="0"/>
        <v>98.997892</v>
      </c>
      <c r="J7" s="43">
        <v>89.89156627</v>
      </c>
      <c r="K7" s="43">
        <v>3.875</v>
      </c>
      <c r="L7" s="43">
        <f t="shared" si="8"/>
        <v>93.76656627</v>
      </c>
      <c r="M7" s="43">
        <v>81.55</v>
      </c>
      <c r="N7" s="43">
        <v>0</v>
      </c>
      <c r="O7" s="43">
        <f t="shared" si="1"/>
        <v>81.55</v>
      </c>
      <c r="P7" s="43">
        <v>60</v>
      </c>
      <c r="Q7" s="43">
        <v>0</v>
      </c>
      <c r="R7" s="43">
        <f t="shared" si="3"/>
        <v>60</v>
      </c>
      <c r="S7" s="43">
        <v>58.752</v>
      </c>
      <c r="T7" s="43">
        <v>19</v>
      </c>
      <c r="U7" s="43">
        <f t="shared" si="4"/>
        <v>77.752</v>
      </c>
      <c r="V7" s="44">
        <f t="shared" si="5"/>
        <v>91.1898139025</v>
      </c>
      <c r="W7" s="45">
        <f t="shared" si="6"/>
        <v>3</v>
      </c>
      <c r="X7" s="45">
        <f t="shared" si="7"/>
        <v>5</v>
      </c>
      <c r="Y7" s="67" t="s">
        <v>39</v>
      </c>
      <c r="Z7" s="41">
        <v>151</v>
      </c>
      <c r="AA7" s="42" t="s">
        <v>40</v>
      </c>
      <c r="AB7" s="42"/>
      <c r="AC7" s="42" t="s">
        <v>43</v>
      </c>
      <c r="AD7" s="46"/>
    </row>
    <row r="8" spans="1:243">
      <c r="A8" s="41" t="s">
        <v>35</v>
      </c>
      <c r="B8" s="41" t="s">
        <v>158</v>
      </c>
      <c r="C8" s="42">
        <v>2025</v>
      </c>
      <c r="D8" s="34" t="s">
        <v>164</v>
      </c>
      <c r="E8" s="104" t="s">
        <v>167</v>
      </c>
      <c r="F8" s="34" t="s">
        <v>168</v>
      </c>
      <c r="G8" s="36">
        <v>94.177711</v>
      </c>
      <c r="H8" s="43">
        <v>2.375</v>
      </c>
      <c r="I8" s="43">
        <f t="shared" si="0"/>
        <v>96.552711</v>
      </c>
      <c r="J8" s="43">
        <v>88.71084337</v>
      </c>
      <c r="K8" s="43">
        <v>4.225</v>
      </c>
      <c r="L8" s="43">
        <f t="shared" si="8"/>
        <v>92.93584337</v>
      </c>
      <c r="M8" s="43">
        <v>81.3</v>
      </c>
      <c r="N8" s="43">
        <v>0</v>
      </c>
      <c r="O8" s="43">
        <f t="shared" si="1"/>
        <v>81.3</v>
      </c>
      <c r="P8" s="43">
        <v>60</v>
      </c>
      <c r="Q8" s="43">
        <v>0</v>
      </c>
      <c r="R8" s="43">
        <f t="shared" si="3"/>
        <v>60</v>
      </c>
      <c r="S8" s="43">
        <v>58.752</v>
      </c>
      <c r="T8" s="43">
        <v>24.305</v>
      </c>
      <c r="U8" s="43">
        <f t="shared" si="4"/>
        <v>83.057</v>
      </c>
      <c r="V8" s="44">
        <f t="shared" si="5"/>
        <v>90.5750036275</v>
      </c>
      <c r="W8" s="45">
        <f t="shared" si="6"/>
        <v>4</v>
      </c>
      <c r="X8" s="45">
        <f t="shared" si="7"/>
        <v>11</v>
      </c>
      <c r="Y8" s="67" t="s">
        <v>39</v>
      </c>
      <c r="Z8" s="41">
        <v>151</v>
      </c>
      <c r="AA8" s="42" t="s">
        <v>40</v>
      </c>
      <c r="AB8" s="42"/>
      <c r="AC8" s="42" t="s">
        <v>43</v>
      </c>
      <c r="AD8" s="46"/>
    </row>
    <row r="9" spans="1:243">
      <c r="A9" s="41" t="s">
        <v>35</v>
      </c>
      <c r="B9" s="41" t="s">
        <v>158</v>
      </c>
      <c r="C9" s="42">
        <v>2025</v>
      </c>
      <c r="D9" s="34" t="s">
        <v>159</v>
      </c>
      <c r="E9" s="104" t="s">
        <v>169</v>
      </c>
      <c r="F9" s="34" t="s">
        <v>170</v>
      </c>
      <c r="G9" s="36">
        <v>94.82228</v>
      </c>
      <c r="H9" s="43">
        <v>2.7375</v>
      </c>
      <c r="I9" s="43">
        <f t="shared" si="0"/>
        <v>97.55978</v>
      </c>
      <c r="J9" s="43">
        <v>87.289156626506</v>
      </c>
      <c r="K9" s="43">
        <v>5.5</v>
      </c>
      <c r="L9" s="43">
        <f t="shared" si="8"/>
        <v>92.789156626506</v>
      </c>
      <c r="M9" s="43">
        <v>75.55</v>
      </c>
      <c r="N9" s="43">
        <v>0</v>
      </c>
      <c r="O9" s="43">
        <f t="shared" si="1"/>
        <v>75.55</v>
      </c>
      <c r="P9" s="43">
        <f t="shared" si="2"/>
        <v>60</v>
      </c>
      <c r="Q9" s="43">
        <v>6.5</v>
      </c>
      <c r="R9" s="43">
        <f t="shared" si="3"/>
        <v>66.5</v>
      </c>
      <c r="S9" s="43">
        <v>57.8125</v>
      </c>
      <c r="T9" s="43">
        <v>14.75</v>
      </c>
      <c r="U9" s="43">
        <f t="shared" si="4"/>
        <v>72.5625</v>
      </c>
      <c r="V9" s="44">
        <f t="shared" si="5"/>
        <v>90.0784704698795</v>
      </c>
      <c r="W9" s="45">
        <f t="shared" si="6"/>
        <v>5</v>
      </c>
      <c r="X9" s="45">
        <f t="shared" si="7"/>
        <v>22</v>
      </c>
      <c r="Y9" s="67" t="s">
        <v>39</v>
      </c>
      <c r="Z9" s="41">
        <v>151</v>
      </c>
      <c r="AA9" s="42" t="s">
        <v>40</v>
      </c>
      <c r="AB9" s="42"/>
      <c r="AC9" s="42"/>
      <c r="AD9" s="46"/>
    </row>
    <row r="10" spans="1:243">
      <c r="A10" s="41" t="s">
        <v>35</v>
      </c>
      <c r="B10" s="41" t="s">
        <v>158</v>
      </c>
      <c r="C10" s="42">
        <v>2025</v>
      </c>
      <c r="D10" s="68" t="s">
        <v>171</v>
      </c>
      <c r="E10" s="104" t="s">
        <v>172</v>
      </c>
      <c r="F10" s="34" t="s">
        <v>173</v>
      </c>
      <c r="G10" s="36">
        <v>92.7861445</v>
      </c>
      <c r="H10" s="43">
        <v>0.8125</v>
      </c>
      <c r="I10" s="43">
        <f t="shared" si="0"/>
        <v>93.5986445</v>
      </c>
      <c r="J10" s="43">
        <v>91.144578</v>
      </c>
      <c r="K10" s="43">
        <v>1</v>
      </c>
      <c r="L10" s="43">
        <f t="shared" si="8"/>
        <v>92.144578</v>
      </c>
      <c r="M10" s="44">
        <v>82.5</v>
      </c>
      <c r="N10" s="43">
        <v>0</v>
      </c>
      <c r="O10" s="43">
        <f t="shared" si="1"/>
        <v>82.5</v>
      </c>
      <c r="P10" s="43">
        <v>60</v>
      </c>
      <c r="Q10" s="43">
        <v>0</v>
      </c>
      <c r="R10" s="43">
        <f t="shared" si="3"/>
        <v>60</v>
      </c>
      <c r="S10" s="43">
        <v>58.354</v>
      </c>
      <c r="T10" s="43">
        <v>6.795</v>
      </c>
      <c r="U10" s="43">
        <f t="shared" si="4"/>
        <v>65.149</v>
      </c>
      <c r="V10" s="44">
        <f t="shared" si="5"/>
        <v>88.85074795</v>
      </c>
      <c r="W10" s="45">
        <f t="shared" si="6"/>
        <v>6</v>
      </c>
      <c r="X10" s="45">
        <f t="shared" si="7"/>
        <v>4</v>
      </c>
      <c r="Y10" s="67" t="s">
        <v>39</v>
      </c>
      <c r="Z10" s="41">
        <v>151</v>
      </c>
      <c r="AA10" s="42" t="s">
        <v>40</v>
      </c>
      <c r="AB10" s="42"/>
      <c r="AC10" s="42"/>
      <c r="AD10" s="46"/>
    </row>
    <row r="11" spans="1:243">
      <c r="A11" s="41" t="s">
        <v>35</v>
      </c>
      <c r="B11" s="41" t="s">
        <v>158</v>
      </c>
      <c r="C11" s="42">
        <v>2025</v>
      </c>
      <c r="D11" s="34" t="s">
        <v>174</v>
      </c>
      <c r="E11" s="34" t="s">
        <v>175</v>
      </c>
      <c r="F11" s="34" t="s">
        <v>176</v>
      </c>
      <c r="G11" s="36">
        <v>92.82</v>
      </c>
      <c r="H11" s="43">
        <v>0</v>
      </c>
      <c r="I11" s="43">
        <f t="shared" si="0"/>
        <v>92.82</v>
      </c>
      <c r="J11" s="43">
        <v>91.265</v>
      </c>
      <c r="K11" s="43">
        <v>1</v>
      </c>
      <c r="L11" s="43">
        <f t="shared" si="8"/>
        <v>92.265</v>
      </c>
      <c r="M11" s="43">
        <v>79.35</v>
      </c>
      <c r="N11" s="43">
        <v>0</v>
      </c>
      <c r="O11" s="43">
        <f t="shared" si="1"/>
        <v>79.35</v>
      </c>
      <c r="P11" s="43">
        <v>60</v>
      </c>
      <c r="Q11" s="43">
        <v>0</v>
      </c>
      <c r="R11" s="43">
        <f t="shared" si="3"/>
        <v>60</v>
      </c>
      <c r="S11" s="43">
        <v>56.3</v>
      </c>
      <c r="T11" s="43">
        <v>5</v>
      </c>
      <c r="U11" s="43">
        <f t="shared" si="4"/>
        <v>61.3</v>
      </c>
      <c r="V11" s="44">
        <f t="shared" si="5"/>
        <v>88.51325</v>
      </c>
      <c r="W11" s="45">
        <f t="shared" si="6"/>
        <v>7</v>
      </c>
      <c r="X11" s="45">
        <f t="shared" si="7"/>
        <v>3</v>
      </c>
      <c r="Y11" s="67" t="s">
        <v>39</v>
      </c>
      <c r="Z11" s="41">
        <v>151</v>
      </c>
      <c r="AA11" s="42" t="s">
        <v>40</v>
      </c>
      <c r="AB11" s="42"/>
      <c r="AC11" s="35"/>
      <c r="AD11" s="46"/>
    </row>
    <row r="12" spans="1:243">
      <c r="A12" s="41" t="s">
        <v>35</v>
      </c>
      <c r="B12" s="41" t="s">
        <v>158</v>
      </c>
      <c r="C12" s="42">
        <v>2025</v>
      </c>
      <c r="D12" s="34" t="s">
        <v>159</v>
      </c>
      <c r="E12" s="104" t="s">
        <v>177</v>
      </c>
      <c r="F12" s="34" t="s">
        <v>178</v>
      </c>
      <c r="G12" s="36">
        <v>92.21386</v>
      </c>
      <c r="H12" s="43">
        <v>5.3</v>
      </c>
      <c r="I12" s="43">
        <f t="shared" si="0"/>
        <v>97.51386</v>
      </c>
      <c r="J12" s="43">
        <v>88.855421686747</v>
      </c>
      <c r="K12" s="43">
        <v>2.125</v>
      </c>
      <c r="L12" s="43">
        <f t="shared" si="8"/>
        <v>90.980421686747</v>
      </c>
      <c r="M12" s="43">
        <v>86.2</v>
      </c>
      <c r="N12" s="43">
        <v>0</v>
      </c>
      <c r="O12" s="43">
        <f t="shared" si="1"/>
        <v>86.2</v>
      </c>
      <c r="P12" s="43">
        <f t="shared" ref="P12:P15" si="9">60</f>
        <v>60</v>
      </c>
      <c r="Q12" s="43">
        <v>1.5</v>
      </c>
      <c r="R12" s="43">
        <f t="shared" si="3"/>
        <v>61.5</v>
      </c>
      <c r="S12" s="43">
        <v>57.8125</v>
      </c>
      <c r="T12" s="43">
        <v>0.015</v>
      </c>
      <c r="U12" s="43">
        <f t="shared" si="4"/>
        <v>57.8275</v>
      </c>
      <c r="V12" s="44">
        <f t="shared" si="5"/>
        <v>88.2630772650602</v>
      </c>
      <c r="W12" s="45">
        <f t="shared" si="6"/>
        <v>8</v>
      </c>
      <c r="X12" s="45">
        <f t="shared" si="7"/>
        <v>10</v>
      </c>
      <c r="Y12" s="67" t="s">
        <v>39</v>
      </c>
      <c r="Z12" s="41">
        <v>151</v>
      </c>
      <c r="AA12" s="42" t="s">
        <v>52</v>
      </c>
      <c r="AB12" s="42"/>
      <c r="AC12" s="42"/>
      <c r="AD12" s="46"/>
    </row>
    <row r="13" spans="1:243">
      <c r="A13" s="41" t="s">
        <v>35</v>
      </c>
      <c r="B13" s="41" t="s">
        <v>158</v>
      </c>
      <c r="C13" s="42">
        <v>2025</v>
      </c>
      <c r="D13" s="34" t="s">
        <v>159</v>
      </c>
      <c r="E13" s="104" t="s">
        <v>179</v>
      </c>
      <c r="F13" s="34" t="s">
        <v>180</v>
      </c>
      <c r="G13" s="36">
        <v>90.43675</v>
      </c>
      <c r="H13" s="43">
        <v>0</v>
      </c>
      <c r="I13" s="43">
        <f t="shared" si="0"/>
        <v>90.43675</v>
      </c>
      <c r="J13" s="43">
        <v>89.7469879518072</v>
      </c>
      <c r="K13" s="43">
        <v>2</v>
      </c>
      <c r="L13" s="43">
        <f t="shared" si="8"/>
        <v>91.7469879518072</v>
      </c>
      <c r="M13" s="43">
        <v>76.35</v>
      </c>
      <c r="N13" s="43">
        <f>0</f>
        <v>0</v>
      </c>
      <c r="O13" s="43">
        <f t="shared" si="1"/>
        <v>76.35</v>
      </c>
      <c r="P13" s="43">
        <f t="shared" si="9"/>
        <v>60</v>
      </c>
      <c r="Q13" s="43">
        <f>0</f>
        <v>0</v>
      </c>
      <c r="R13" s="43">
        <f t="shared" si="3"/>
        <v>60</v>
      </c>
      <c r="S13" s="43">
        <v>55.77083333</v>
      </c>
      <c r="T13" s="43">
        <v>15</v>
      </c>
      <c r="U13" s="43">
        <f t="shared" si="4"/>
        <v>70.77083333</v>
      </c>
      <c r="V13" s="44">
        <f t="shared" si="5"/>
        <v>88.2099576303554</v>
      </c>
      <c r="W13" s="45">
        <f t="shared" si="6"/>
        <v>9</v>
      </c>
      <c r="X13" s="45">
        <f t="shared" si="7"/>
        <v>6</v>
      </c>
      <c r="Y13" s="67" t="s">
        <v>39</v>
      </c>
      <c r="Z13" s="41">
        <v>151</v>
      </c>
      <c r="AA13" s="42" t="s">
        <v>52</v>
      </c>
      <c r="AB13" s="42"/>
      <c r="AC13" s="42"/>
      <c r="AD13" s="46"/>
    </row>
    <row r="14" spans="1:243">
      <c r="A14" s="41" t="s">
        <v>35</v>
      </c>
      <c r="B14" s="41" t="s">
        <v>158</v>
      </c>
      <c r="C14" s="42">
        <v>2025</v>
      </c>
      <c r="D14" s="34" t="s">
        <v>174</v>
      </c>
      <c r="E14" s="34" t="s">
        <v>181</v>
      </c>
      <c r="F14" s="34" t="s">
        <v>182</v>
      </c>
      <c r="G14" s="36">
        <v>90.39</v>
      </c>
      <c r="H14" s="43">
        <v>0.25</v>
      </c>
      <c r="I14" s="43">
        <f t="shared" si="0"/>
        <v>90.64</v>
      </c>
      <c r="J14" s="43">
        <v>89.578</v>
      </c>
      <c r="K14" s="43">
        <v>2</v>
      </c>
      <c r="L14" s="43">
        <f t="shared" si="8"/>
        <v>91.578</v>
      </c>
      <c r="M14" s="43">
        <v>82.45</v>
      </c>
      <c r="N14" s="43">
        <v>0</v>
      </c>
      <c r="O14" s="43">
        <f t="shared" si="1"/>
        <v>82.45</v>
      </c>
      <c r="P14" s="43">
        <v>60</v>
      </c>
      <c r="Q14" s="43">
        <v>0</v>
      </c>
      <c r="R14" s="43">
        <f t="shared" si="3"/>
        <v>60</v>
      </c>
      <c r="S14" s="43">
        <v>55.9</v>
      </c>
      <c r="T14" s="43">
        <v>8</v>
      </c>
      <c r="U14" s="43">
        <f t="shared" si="4"/>
        <v>63.9</v>
      </c>
      <c r="V14" s="44">
        <f t="shared" si="5"/>
        <v>88.065</v>
      </c>
      <c r="W14" s="45">
        <f t="shared" si="6"/>
        <v>10</v>
      </c>
      <c r="X14" s="45">
        <f t="shared" si="7"/>
        <v>7</v>
      </c>
      <c r="Y14" s="67" t="s">
        <v>39</v>
      </c>
      <c r="Z14" s="41">
        <v>151</v>
      </c>
      <c r="AA14" s="42" t="s">
        <v>52</v>
      </c>
      <c r="AB14" s="42"/>
      <c r="AC14" s="42"/>
      <c r="AD14" s="46"/>
    </row>
    <row r="15" spans="1:243">
      <c r="A15" s="41" t="s">
        <v>35</v>
      </c>
      <c r="B15" s="41" t="s">
        <v>158</v>
      </c>
      <c r="C15" s="42">
        <v>2025</v>
      </c>
      <c r="D15" s="68" t="s">
        <v>159</v>
      </c>
      <c r="E15" s="104" t="s">
        <v>183</v>
      </c>
      <c r="F15" s="34" t="s">
        <v>184</v>
      </c>
      <c r="G15" s="36">
        <v>91.96686</v>
      </c>
      <c r="H15" s="43">
        <v>7.375</v>
      </c>
      <c r="I15" s="43">
        <f t="shared" si="0"/>
        <v>99.34186</v>
      </c>
      <c r="J15" s="43">
        <v>87.8674698795181</v>
      </c>
      <c r="K15" s="43">
        <v>1</v>
      </c>
      <c r="L15" s="43">
        <f t="shared" si="8"/>
        <v>88.8674698795181</v>
      </c>
      <c r="M15" s="43">
        <v>88.45</v>
      </c>
      <c r="N15" s="43">
        <v>0</v>
      </c>
      <c r="O15" s="43">
        <f t="shared" si="1"/>
        <v>88.45</v>
      </c>
      <c r="P15" s="43">
        <f t="shared" si="9"/>
        <v>60</v>
      </c>
      <c r="Q15" s="43">
        <v>0</v>
      </c>
      <c r="R15" s="43">
        <f t="shared" si="3"/>
        <v>60</v>
      </c>
      <c r="S15" s="43">
        <v>58.22173913</v>
      </c>
      <c r="T15" s="43">
        <v>16</v>
      </c>
      <c r="U15" s="43">
        <f t="shared" si="4"/>
        <v>74.22173913</v>
      </c>
      <c r="V15" s="44">
        <f t="shared" si="5"/>
        <v>87.7183753661386</v>
      </c>
      <c r="W15" s="45">
        <f t="shared" si="6"/>
        <v>11</v>
      </c>
      <c r="X15" s="45">
        <f t="shared" si="7"/>
        <v>18</v>
      </c>
      <c r="Y15" s="67" t="s">
        <v>39</v>
      </c>
      <c r="Z15" s="41">
        <v>151</v>
      </c>
      <c r="AA15" s="42" t="s">
        <v>52</v>
      </c>
      <c r="AB15" s="42"/>
      <c r="AC15" s="42"/>
      <c r="AD15" s="46"/>
    </row>
    <row r="16" spans="1:243">
      <c r="A16" s="41" t="s">
        <v>35</v>
      </c>
      <c r="B16" s="41" t="s">
        <v>158</v>
      </c>
      <c r="C16" s="42">
        <v>2025</v>
      </c>
      <c r="D16" s="34" t="s">
        <v>174</v>
      </c>
      <c r="E16" s="34" t="s">
        <v>185</v>
      </c>
      <c r="F16" s="34" t="s">
        <v>186</v>
      </c>
      <c r="G16" s="36">
        <v>92.33</v>
      </c>
      <c r="H16" s="43">
        <v>1.55</v>
      </c>
      <c r="I16" s="43">
        <f t="shared" si="0"/>
        <v>93.88</v>
      </c>
      <c r="J16" s="43">
        <v>89.337</v>
      </c>
      <c r="K16" s="43">
        <v>1.5</v>
      </c>
      <c r="L16" s="43">
        <f t="shared" si="8"/>
        <v>90.837</v>
      </c>
      <c r="M16" s="43">
        <v>78.75</v>
      </c>
      <c r="N16" s="43">
        <v>0</v>
      </c>
      <c r="O16" s="43">
        <f t="shared" si="1"/>
        <v>78.75</v>
      </c>
      <c r="P16" s="43">
        <v>60</v>
      </c>
      <c r="Q16" s="43">
        <v>0</v>
      </c>
      <c r="R16" s="43">
        <f t="shared" si="3"/>
        <v>60</v>
      </c>
      <c r="S16" s="43">
        <v>57.7</v>
      </c>
      <c r="T16" s="43">
        <v>0</v>
      </c>
      <c r="U16" s="43">
        <f t="shared" si="4"/>
        <v>57.7</v>
      </c>
      <c r="V16" s="44">
        <f t="shared" si="5"/>
        <v>87.33825</v>
      </c>
      <c r="W16" s="45">
        <f t="shared" si="6"/>
        <v>12</v>
      </c>
      <c r="X16" s="45">
        <f t="shared" si="7"/>
        <v>8</v>
      </c>
      <c r="Y16" s="67" t="s">
        <v>39</v>
      </c>
      <c r="Z16" s="41">
        <v>151</v>
      </c>
      <c r="AA16" s="42" t="s">
        <v>52</v>
      </c>
      <c r="AB16" s="42"/>
      <c r="AC16" s="42" t="s">
        <v>43</v>
      </c>
      <c r="AD16" s="46"/>
    </row>
    <row r="17" ht="19" customHeight="1" spans="1:30">
      <c r="A17" s="41" t="s">
        <v>35</v>
      </c>
      <c r="B17" s="41" t="s">
        <v>158</v>
      </c>
      <c r="C17" s="42">
        <v>2025</v>
      </c>
      <c r="D17" s="68" t="s">
        <v>171</v>
      </c>
      <c r="E17" s="104" t="s">
        <v>187</v>
      </c>
      <c r="F17" s="34" t="s">
        <v>188</v>
      </c>
      <c r="G17" s="36">
        <v>92.10542175</v>
      </c>
      <c r="H17" s="43">
        <v>3.21875</v>
      </c>
      <c r="I17" s="43">
        <f t="shared" si="0"/>
        <v>95.32417175</v>
      </c>
      <c r="J17" s="43">
        <v>88.421687</v>
      </c>
      <c r="K17" s="43">
        <v>1</v>
      </c>
      <c r="L17" s="43">
        <f t="shared" si="8"/>
        <v>89.421687</v>
      </c>
      <c r="M17" s="44">
        <v>78.55</v>
      </c>
      <c r="N17" s="43">
        <v>0</v>
      </c>
      <c r="O17" s="43">
        <f t="shared" si="1"/>
        <v>78.55</v>
      </c>
      <c r="P17" s="43">
        <v>60</v>
      </c>
      <c r="Q17" s="43">
        <v>0</v>
      </c>
      <c r="R17" s="43">
        <f t="shared" si="3"/>
        <v>60</v>
      </c>
      <c r="S17" s="43">
        <v>58.354</v>
      </c>
      <c r="T17" s="43">
        <v>10.075</v>
      </c>
      <c r="U17" s="43">
        <f t="shared" si="4"/>
        <v>68.429</v>
      </c>
      <c r="V17" s="44">
        <f t="shared" si="5"/>
        <v>86.947632425</v>
      </c>
      <c r="W17" s="45">
        <f t="shared" si="6"/>
        <v>13</v>
      </c>
      <c r="X17" s="45">
        <f t="shared" si="7"/>
        <v>12</v>
      </c>
      <c r="Y17" s="67" t="s">
        <v>39</v>
      </c>
      <c r="Z17" s="41">
        <v>151</v>
      </c>
      <c r="AA17" s="42" t="s">
        <v>52</v>
      </c>
      <c r="AB17" s="42"/>
      <c r="AC17" s="42" t="s">
        <v>47</v>
      </c>
      <c r="AD17" s="46"/>
    </row>
    <row r="18" spans="1:30">
      <c r="A18" s="41" t="s">
        <v>35</v>
      </c>
      <c r="B18" s="41" t="s">
        <v>158</v>
      </c>
      <c r="C18" s="42">
        <v>2025</v>
      </c>
      <c r="D18" s="34" t="s">
        <v>164</v>
      </c>
      <c r="E18" s="104" t="s">
        <v>189</v>
      </c>
      <c r="F18" s="34" t="s">
        <v>190</v>
      </c>
      <c r="G18" s="36">
        <v>92.075301</v>
      </c>
      <c r="H18" s="43">
        <v>0.9375</v>
      </c>
      <c r="I18" s="43">
        <f t="shared" si="0"/>
        <v>93.012801</v>
      </c>
      <c r="J18" s="43">
        <v>88.30120482</v>
      </c>
      <c r="K18" s="43">
        <v>2</v>
      </c>
      <c r="L18" s="43">
        <f t="shared" si="8"/>
        <v>90.30120482</v>
      </c>
      <c r="M18" s="43">
        <v>70.75</v>
      </c>
      <c r="N18" s="43">
        <v>0</v>
      </c>
      <c r="O18" s="43">
        <f t="shared" si="1"/>
        <v>70.75</v>
      </c>
      <c r="P18" s="43">
        <v>60</v>
      </c>
      <c r="Q18" s="43">
        <v>0</v>
      </c>
      <c r="R18" s="43">
        <f t="shared" si="3"/>
        <v>60</v>
      </c>
      <c r="S18" s="43">
        <v>58.752</v>
      </c>
      <c r="T18" s="43">
        <v>8.7</v>
      </c>
      <c r="U18" s="43">
        <f t="shared" si="4"/>
        <v>67.452</v>
      </c>
      <c r="V18" s="44">
        <f t="shared" si="5"/>
        <v>86.937283715</v>
      </c>
      <c r="W18" s="45">
        <f t="shared" si="6"/>
        <v>14</v>
      </c>
      <c r="X18" s="45">
        <f t="shared" si="7"/>
        <v>14</v>
      </c>
      <c r="Y18" s="67" t="s">
        <v>39</v>
      </c>
      <c r="Z18" s="41">
        <v>151</v>
      </c>
      <c r="AA18" s="42" t="s">
        <v>52</v>
      </c>
      <c r="AB18" s="42"/>
      <c r="AC18" s="42" t="s">
        <v>43</v>
      </c>
      <c r="AD18" s="46"/>
    </row>
    <row r="19" spans="1:30">
      <c r="A19" s="41" t="s">
        <v>35</v>
      </c>
      <c r="B19" s="41" t="s">
        <v>158</v>
      </c>
      <c r="C19" s="42">
        <v>2025</v>
      </c>
      <c r="D19" s="34" t="s">
        <v>174</v>
      </c>
      <c r="E19" s="34" t="s">
        <v>191</v>
      </c>
      <c r="F19" s="34" t="s">
        <v>192</v>
      </c>
      <c r="G19" s="36">
        <v>90.28</v>
      </c>
      <c r="H19" s="43">
        <v>0.25</v>
      </c>
      <c r="I19" s="43">
        <f t="shared" si="0"/>
        <v>90.53</v>
      </c>
      <c r="J19" s="43">
        <v>89.12</v>
      </c>
      <c r="K19" s="43">
        <v>1</v>
      </c>
      <c r="L19" s="43">
        <f t="shared" si="8"/>
        <v>90.12</v>
      </c>
      <c r="M19" s="43">
        <v>81.5</v>
      </c>
      <c r="N19" s="43">
        <v>0</v>
      </c>
      <c r="O19" s="43">
        <f t="shared" si="1"/>
        <v>81.5</v>
      </c>
      <c r="P19" s="43">
        <v>60</v>
      </c>
      <c r="Q19" s="43">
        <v>0</v>
      </c>
      <c r="R19" s="43">
        <f t="shared" si="3"/>
        <v>60</v>
      </c>
      <c r="S19" s="43">
        <v>56.3</v>
      </c>
      <c r="T19" s="43">
        <v>5</v>
      </c>
      <c r="U19" s="43">
        <f t="shared" si="4"/>
        <v>61.3</v>
      </c>
      <c r="V19" s="44">
        <f t="shared" si="5"/>
        <v>86.783</v>
      </c>
      <c r="W19" s="45">
        <f t="shared" si="6"/>
        <v>15</v>
      </c>
      <c r="X19" s="45">
        <f t="shared" si="7"/>
        <v>9</v>
      </c>
      <c r="Y19" s="67" t="s">
        <v>39</v>
      </c>
      <c r="Z19" s="41">
        <v>151</v>
      </c>
      <c r="AA19" s="42" t="s">
        <v>52</v>
      </c>
      <c r="AB19" s="42"/>
      <c r="AC19" s="42"/>
      <c r="AD19" s="46"/>
    </row>
    <row r="20" spans="1:30">
      <c r="A20" s="41" t="s">
        <v>35</v>
      </c>
      <c r="B20" s="41" t="s">
        <v>158</v>
      </c>
      <c r="C20" s="42">
        <v>2025</v>
      </c>
      <c r="D20" s="34" t="s">
        <v>174</v>
      </c>
      <c r="E20" s="34" t="s">
        <v>193</v>
      </c>
      <c r="F20" s="34" t="s">
        <v>194</v>
      </c>
      <c r="G20" s="36">
        <v>91.92</v>
      </c>
      <c r="H20" s="43">
        <v>0</v>
      </c>
      <c r="I20" s="43">
        <f t="shared" si="0"/>
        <v>91.92</v>
      </c>
      <c r="J20" s="43">
        <v>87.675</v>
      </c>
      <c r="K20" s="43">
        <v>2</v>
      </c>
      <c r="L20" s="43">
        <f t="shared" si="8"/>
        <v>89.675</v>
      </c>
      <c r="M20" s="43">
        <v>76.75</v>
      </c>
      <c r="N20" s="43">
        <v>0</v>
      </c>
      <c r="O20" s="43">
        <f t="shared" si="1"/>
        <v>76.75</v>
      </c>
      <c r="P20" s="43">
        <v>60</v>
      </c>
      <c r="Q20" s="43">
        <v>0</v>
      </c>
      <c r="R20" s="43">
        <f t="shared" si="3"/>
        <v>60</v>
      </c>
      <c r="S20" s="43">
        <v>56.4</v>
      </c>
      <c r="T20" s="43">
        <v>9</v>
      </c>
      <c r="U20" s="43">
        <f t="shared" si="4"/>
        <v>65.4</v>
      </c>
      <c r="V20" s="44">
        <f t="shared" si="5"/>
        <v>86.55575</v>
      </c>
      <c r="W20" s="45">
        <f t="shared" si="6"/>
        <v>16</v>
      </c>
      <c r="X20" s="45">
        <f t="shared" si="7"/>
        <v>20</v>
      </c>
      <c r="Y20" s="67" t="s">
        <v>39</v>
      </c>
      <c r="Z20" s="41">
        <v>151</v>
      </c>
      <c r="AA20" s="42" t="s">
        <v>52</v>
      </c>
      <c r="AB20" s="42"/>
      <c r="AC20" s="42"/>
      <c r="AD20" s="46"/>
    </row>
    <row r="21" spans="1:30">
      <c r="A21" s="41" t="s">
        <v>35</v>
      </c>
      <c r="B21" s="41" t="s">
        <v>158</v>
      </c>
      <c r="C21" s="42">
        <v>2025</v>
      </c>
      <c r="D21" s="34" t="s">
        <v>164</v>
      </c>
      <c r="E21" s="104" t="s">
        <v>195</v>
      </c>
      <c r="F21" s="34" t="s">
        <v>196</v>
      </c>
      <c r="G21" s="36">
        <v>89.978916</v>
      </c>
      <c r="H21" s="43">
        <v>1.125</v>
      </c>
      <c r="I21" s="43">
        <f t="shared" si="0"/>
        <v>91.103916</v>
      </c>
      <c r="J21" s="43">
        <v>87.91566265</v>
      </c>
      <c r="K21" s="43">
        <v>1</v>
      </c>
      <c r="L21" s="43">
        <f t="shared" si="8"/>
        <v>88.91566265</v>
      </c>
      <c r="M21" s="43">
        <v>73.3</v>
      </c>
      <c r="N21" s="43">
        <v>0</v>
      </c>
      <c r="O21" s="43">
        <f t="shared" si="1"/>
        <v>73.3</v>
      </c>
      <c r="P21" s="43">
        <v>60</v>
      </c>
      <c r="Q21" s="43">
        <v>0</v>
      </c>
      <c r="R21" s="43">
        <f t="shared" si="3"/>
        <v>60</v>
      </c>
      <c r="S21" s="43">
        <v>58.752</v>
      </c>
      <c r="T21" s="43">
        <v>19.095</v>
      </c>
      <c r="U21" s="43">
        <f t="shared" si="4"/>
        <v>77.847</v>
      </c>
      <c r="V21" s="44">
        <f t="shared" si="5"/>
        <v>86.3544885875</v>
      </c>
      <c r="W21" s="45">
        <f t="shared" si="6"/>
        <v>17</v>
      </c>
      <c r="X21" s="45">
        <f t="shared" si="7"/>
        <v>17</v>
      </c>
      <c r="Y21" s="67" t="s">
        <v>39</v>
      </c>
      <c r="Z21" s="41">
        <v>151</v>
      </c>
      <c r="AA21" s="42" t="s">
        <v>52</v>
      </c>
      <c r="AB21" s="42"/>
      <c r="AC21" s="42"/>
      <c r="AD21" s="46"/>
    </row>
    <row r="22" spans="1:30">
      <c r="A22" s="41" t="s">
        <v>35</v>
      </c>
      <c r="B22" s="41" t="s">
        <v>158</v>
      </c>
      <c r="C22" s="42">
        <v>2025</v>
      </c>
      <c r="D22" s="34" t="s">
        <v>174</v>
      </c>
      <c r="E22" s="34" t="s">
        <v>197</v>
      </c>
      <c r="F22" s="34" t="s">
        <v>198</v>
      </c>
      <c r="G22" s="36">
        <v>92.09</v>
      </c>
      <c r="H22" s="43">
        <v>0.25</v>
      </c>
      <c r="I22" s="43">
        <f t="shared" si="0"/>
        <v>92.34</v>
      </c>
      <c r="J22" s="43">
        <v>88.373</v>
      </c>
      <c r="K22" s="43">
        <v>1</v>
      </c>
      <c r="L22" s="43">
        <f t="shared" si="8"/>
        <v>89.373</v>
      </c>
      <c r="M22" s="43">
        <v>74.6</v>
      </c>
      <c r="N22" s="43">
        <v>0</v>
      </c>
      <c r="O22" s="43">
        <f t="shared" si="1"/>
        <v>74.6</v>
      </c>
      <c r="P22" s="43">
        <v>60</v>
      </c>
      <c r="Q22" s="43">
        <v>0</v>
      </c>
      <c r="R22" s="43">
        <f t="shared" si="3"/>
        <v>60</v>
      </c>
      <c r="S22" s="43">
        <v>55.7</v>
      </c>
      <c r="T22" s="43">
        <v>6</v>
      </c>
      <c r="U22" s="43">
        <f t="shared" si="4"/>
        <v>61.7</v>
      </c>
      <c r="V22" s="44">
        <f t="shared" si="5"/>
        <v>86.07875</v>
      </c>
      <c r="W22" s="45">
        <f t="shared" si="6"/>
        <v>18</v>
      </c>
      <c r="X22" s="45">
        <f t="shared" si="7"/>
        <v>13</v>
      </c>
      <c r="Y22" s="67" t="s">
        <v>39</v>
      </c>
      <c r="Z22" s="41">
        <v>151</v>
      </c>
      <c r="AA22" s="42" t="s">
        <v>52</v>
      </c>
      <c r="AB22" s="42"/>
      <c r="AC22" s="42"/>
      <c r="AD22" s="46"/>
    </row>
    <row r="23" spans="1:30">
      <c r="A23" s="41" t="s">
        <v>35</v>
      </c>
      <c r="B23" s="41" t="s">
        <v>158</v>
      </c>
      <c r="C23" s="42">
        <v>2025</v>
      </c>
      <c r="D23" s="41" t="s">
        <v>159</v>
      </c>
      <c r="E23" s="103" t="s">
        <v>199</v>
      </c>
      <c r="F23" s="41" t="s">
        <v>200</v>
      </c>
      <c r="G23" s="43">
        <v>91.9818840575</v>
      </c>
      <c r="H23" s="43">
        <v>0.25</v>
      </c>
      <c r="I23" s="43">
        <f t="shared" si="0"/>
        <v>92.2318840575</v>
      </c>
      <c r="J23" s="43">
        <v>87.92753623</v>
      </c>
      <c r="K23" s="43">
        <v>1</v>
      </c>
      <c r="L23" s="43">
        <f t="shared" si="8"/>
        <v>88.92753623</v>
      </c>
      <c r="M23" s="43">
        <v>80.75</v>
      </c>
      <c r="N23" s="43">
        <v>0</v>
      </c>
      <c r="O23" s="43">
        <f t="shared" si="1"/>
        <v>80.75</v>
      </c>
      <c r="P23" s="43">
        <f t="shared" ref="P23:P29" si="10">60</f>
        <v>60</v>
      </c>
      <c r="Q23" s="43">
        <v>0</v>
      </c>
      <c r="R23" s="43">
        <f t="shared" si="3"/>
        <v>60</v>
      </c>
      <c r="S23" s="43">
        <v>57.8713217017143</v>
      </c>
      <c r="T23" s="43">
        <v>3</v>
      </c>
      <c r="U23" s="43">
        <f t="shared" si="4"/>
        <v>60.8713217017143</v>
      </c>
      <c r="V23" s="44">
        <f t="shared" si="5"/>
        <v>85.9999066633357</v>
      </c>
      <c r="W23" s="45">
        <f t="shared" si="6"/>
        <v>19</v>
      </c>
      <c r="X23" s="45">
        <f t="shared" si="7"/>
        <v>16</v>
      </c>
      <c r="Y23" s="67" t="s">
        <v>39</v>
      </c>
      <c r="Z23" s="41">
        <v>151</v>
      </c>
      <c r="AA23" s="42" t="s">
        <v>52</v>
      </c>
      <c r="AB23" s="42"/>
      <c r="AC23" s="42"/>
      <c r="AD23" s="46"/>
    </row>
    <row r="24" spans="1:30">
      <c r="A24" s="41" t="s">
        <v>35</v>
      </c>
      <c r="B24" s="41" t="s">
        <v>158</v>
      </c>
      <c r="C24" s="42">
        <v>2025</v>
      </c>
      <c r="D24" s="41" t="s">
        <v>164</v>
      </c>
      <c r="E24" s="103" t="s">
        <v>201</v>
      </c>
      <c r="F24" s="41" t="s">
        <v>202</v>
      </c>
      <c r="G24" s="43">
        <v>93.623494</v>
      </c>
      <c r="H24" s="43">
        <v>1.175</v>
      </c>
      <c r="I24" s="43">
        <f t="shared" si="0"/>
        <v>94.798494</v>
      </c>
      <c r="J24" s="43">
        <v>86.4939759</v>
      </c>
      <c r="K24" s="43">
        <v>2</v>
      </c>
      <c r="L24" s="43">
        <f t="shared" si="8"/>
        <v>88.4939759</v>
      </c>
      <c r="M24" s="43">
        <v>83.6</v>
      </c>
      <c r="N24" s="43">
        <v>0</v>
      </c>
      <c r="O24" s="43">
        <f t="shared" si="1"/>
        <v>83.6</v>
      </c>
      <c r="P24" s="43">
        <v>60</v>
      </c>
      <c r="Q24" s="43">
        <v>0</v>
      </c>
      <c r="R24" s="43">
        <f t="shared" si="3"/>
        <v>60</v>
      </c>
      <c r="S24" s="43">
        <v>56.752</v>
      </c>
      <c r="T24" s="43">
        <v>1</v>
      </c>
      <c r="U24" s="43">
        <f t="shared" si="4"/>
        <v>57.752</v>
      </c>
      <c r="V24" s="44">
        <f t="shared" si="5"/>
        <v>85.917931325</v>
      </c>
      <c r="W24" s="45">
        <f t="shared" si="6"/>
        <v>20</v>
      </c>
      <c r="X24" s="45">
        <f t="shared" si="7"/>
        <v>28</v>
      </c>
      <c r="Y24" s="67" t="s">
        <v>39</v>
      </c>
      <c r="Z24" s="41">
        <v>151</v>
      </c>
      <c r="AA24" s="42" t="s">
        <v>52</v>
      </c>
      <c r="AB24" s="42"/>
      <c r="AC24" s="42"/>
      <c r="AD24" s="46"/>
    </row>
    <row r="25" spans="1:30">
      <c r="A25" s="41" t="s">
        <v>35</v>
      </c>
      <c r="B25" s="41" t="s">
        <v>158</v>
      </c>
      <c r="C25" s="42">
        <v>2025</v>
      </c>
      <c r="D25" s="41" t="s">
        <v>164</v>
      </c>
      <c r="E25" s="103" t="s">
        <v>203</v>
      </c>
      <c r="F25" s="41" t="s">
        <v>204</v>
      </c>
      <c r="G25" s="43">
        <v>91.75</v>
      </c>
      <c r="H25" s="43">
        <v>1.476</v>
      </c>
      <c r="I25" s="43">
        <f t="shared" si="0"/>
        <v>93.226</v>
      </c>
      <c r="J25" s="43">
        <v>87</v>
      </c>
      <c r="K25" s="43">
        <v>2</v>
      </c>
      <c r="L25" s="43">
        <f t="shared" si="8"/>
        <v>89</v>
      </c>
      <c r="M25" s="43">
        <v>75.9</v>
      </c>
      <c r="N25" s="43">
        <v>0</v>
      </c>
      <c r="O25" s="43">
        <f t="shared" si="1"/>
        <v>75.9</v>
      </c>
      <c r="P25" s="43">
        <v>60</v>
      </c>
      <c r="Q25" s="43">
        <v>0</v>
      </c>
      <c r="R25" s="43">
        <f t="shared" si="3"/>
        <v>60</v>
      </c>
      <c r="S25" s="43">
        <v>56.752</v>
      </c>
      <c r="T25" s="43">
        <v>3.5</v>
      </c>
      <c r="U25" s="43">
        <f t="shared" si="4"/>
        <v>60.252</v>
      </c>
      <c r="V25" s="44">
        <f t="shared" si="5"/>
        <v>85.8802</v>
      </c>
      <c r="W25" s="45">
        <f t="shared" si="6"/>
        <v>21</v>
      </c>
      <c r="X25" s="45">
        <f t="shared" si="7"/>
        <v>24</v>
      </c>
      <c r="Y25" s="67" t="s">
        <v>39</v>
      </c>
      <c r="Z25" s="41">
        <v>151</v>
      </c>
      <c r="AA25" s="42" t="s">
        <v>52</v>
      </c>
      <c r="AB25" s="42"/>
      <c r="AC25" s="42"/>
      <c r="AD25" s="46"/>
    </row>
    <row r="26" spans="1:30">
      <c r="A26" s="41" t="s">
        <v>35</v>
      </c>
      <c r="B26" s="41" t="s">
        <v>158</v>
      </c>
      <c r="C26" s="42">
        <v>2025</v>
      </c>
      <c r="D26" s="51" t="s">
        <v>159</v>
      </c>
      <c r="E26" s="103" t="s">
        <v>205</v>
      </c>
      <c r="F26" s="41" t="s">
        <v>206</v>
      </c>
      <c r="G26" s="43">
        <v>89.15</v>
      </c>
      <c r="H26" s="43">
        <v>3.65</v>
      </c>
      <c r="I26" s="43">
        <f t="shared" si="0"/>
        <v>92.8</v>
      </c>
      <c r="J26" s="43">
        <v>84.6144578313253</v>
      </c>
      <c r="K26" s="43">
        <v>3</v>
      </c>
      <c r="L26" s="43">
        <f t="shared" si="8"/>
        <v>87.6144578313253</v>
      </c>
      <c r="M26" s="43">
        <v>86.15</v>
      </c>
      <c r="N26" s="43">
        <v>0</v>
      </c>
      <c r="O26" s="43">
        <f t="shared" si="1"/>
        <v>86.15</v>
      </c>
      <c r="P26" s="43">
        <f t="shared" si="10"/>
        <v>60</v>
      </c>
      <c r="Q26" s="43">
        <v>0</v>
      </c>
      <c r="R26" s="43">
        <f t="shared" si="3"/>
        <v>60</v>
      </c>
      <c r="S26" s="43">
        <v>57.80416667</v>
      </c>
      <c r="T26" s="43">
        <v>10</v>
      </c>
      <c r="U26" s="43">
        <f t="shared" si="4"/>
        <v>67.80416667</v>
      </c>
      <c r="V26" s="44">
        <f t="shared" si="5"/>
        <v>85.688551706994</v>
      </c>
      <c r="W26" s="45">
        <f t="shared" si="6"/>
        <v>22</v>
      </c>
      <c r="X26" s="45">
        <f t="shared" si="7"/>
        <v>40</v>
      </c>
      <c r="Y26" s="67" t="s">
        <v>39</v>
      </c>
      <c r="Z26" s="41">
        <v>151</v>
      </c>
      <c r="AA26" s="42" t="s">
        <v>52</v>
      </c>
      <c r="AB26" s="42"/>
      <c r="AC26" s="42"/>
      <c r="AD26" s="46"/>
    </row>
    <row r="27" spans="1:30">
      <c r="A27" s="41" t="s">
        <v>35</v>
      </c>
      <c r="B27" s="41" t="s">
        <v>158</v>
      </c>
      <c r="C27" s="42">
        <v>2025</v>
      </c>
      <c r="D27" s="41" t="s">
        <v>159</v>
      </c>
      <c r="E27" s="103" t="s">
        <v>207</v>
      </c>
      <c r="F27" s="41" t="s">
        <v>208</v>
      </c>
      <c r="G27" s="43">
        <v>87.67771</v>
      </c>
      <c r="H27" s="43">
        <v>0.25</v>
      </c>
      <c r="I27" s="43">
        <f t="shared" si="0"/>
        <v>87.92771</v>
      </c>
      <c r="J27" s="43">
        <v>86.710843373494</v>
      </c>
      <c r="K27" s="43">
        <v>2</v>
      </c>
      <c r="L27" s="43">
        <f t="shared" si="8"/>
        <v>88.710843373494</v>
      </c>
      <c r="M27" s="43">
        <v>81.6</v>
      </c>
      <c r="N27" s="43">
        <v>0</v>
      </c>
      <c r="O27" s="43">
        <f t="shared" si="1"/>
        <v>81.6</v>
      </c>
      <c r="P27" s="43">
        <f t="shared" si="10"/>
        <v>60</v>
      </c>
      <c r="Q27" s="43">
        <v>0</v>
      </c>
      <c r="R27" s="43">
        <f t="shared" si="3"/>
        <v>60</v>
      </c>
      <c r="S27" s="43">
        <v>55.84166667</v>
      </c>
      <c r="T27" s="43">
        <v>8</v>
      </c>
      <c r="U27" s="43">
        <f t="shared" si="4"/>
        <v>63.84166667</v>
      </c>
      <c r="V27" s="44">
        <f t="shared" si="5"/>
        <v>85.5979868636205</v>
      </c>
      <c r="W27" s="45">
        <f t="shared" si="6"/>
        <v>23</v>
      </c>
      <c r="X27" s="45">
        <f t="shared" si="7"/>
        <v>27</v>
      </c>
      <c r="Y27" s="67" t="s">
        <v>39</v>
      </c>
      <c r="Z27" s="41">
        <v>151</v>
      </c>
      <c r="AA27" s="42" t="s">
        <v>72</v>
      </c>
      <c r="AB27" s="42"/>
      <c r="AC27" s="42"/>
      <c r="AD27" s="46"/>
    </row>
    <row r="28" spans="1:30">
      <c r="A28" s="41" t="s">
        <v>35</v>
      </c>
      <c r="B28" s="41" t="s">
        <v>158</v>
      </c>
      <c r="C28" s="42">
        <v>2025</v>
      </c>
      <c r="D28" s="41" t="s">
        <v>159</v>
      </c>
      <c r="E28" s="103" t="s">
        <v>209</v>
      </c>
      <c r="F28" s="41" t="s">
        <v>210</v>
      </c>
      <c r="G28" s="43">
        <v>88.003012</v>
      </c>
      <c r="H28" s="43">
        <v>2.5</v>
      </c>
      <c r="I28" s="43">
        <f t="shared" si="0"/>
        <v>90.503012</v>
      </c>
      <c r="J28" s="43">
        <v>88.0120481927711</v>
      </c>
      <c r="K28" s="43">
        <v>1</v>
      </c>
      <c r="L28" s="43">
        <f t="shared" si="8"/>
        <v>89.0120481927711</v>
      </c>
      <c r="M28" s="43">
        <v>76.2</v>
      </c>
      <c r="N28" s="43">
        <f>0</f>
        <v>0</v>
      </c>
      <c r="O28" s="43">
        <f t="shared" si="1"/>
        <v>76.2</v>
      </c>
      <c r="P28" s="43">
        <f t="shared" si="10"/>
        <v>60</v>
      </c>
      <c r="Q28" s="43">
        <f>0</f>
        <v>0</v>
      </c>
      <c r="R28" s="43">
        <f t="shared" si="3"/>
        <v>60</v>
      </c>
      <c r="S28" s="43">
        <v>55.84166667</v>
      </c>
      <c r="T28" s="43">
        <f>0</f>
        <v>0</v>
      </c>
      <c r="U28" s="43">
        <f t="shared" si="4"/>
        <v>55.84166667</v>
      </c>
      <c r="V28" s="44">
        <f t="shared" si="5"/>
        <v>85.4114206780783</v>
      </c>
      <c r="W28" s="45">
        <f t="shared" si="6"/>
        <v>24</v>
      </c>
      <c r="X28" s="45">
        <f t="shared" si="7"/>
        <v>15</v>
      </c>
      <c r="Y28" s="67" t="s">
        <v>39</v>
      </c>
      <c r="Z28" s="41">
        <v>151</v>
      </c>
      <c r="AA28" s="42" t="s">
        <v>72</v>
      </c>
      <c r="AB28" s="42"/>
      <c r="AC28" s="42"/>
      <c r="AD28" s="46"/>
    </row>
    <row r="29" spans="1:30">
      <c r="A29" s="41" t="s">
        <v>35</v>
      </c>
      <c r="B29" s="41" t="s">
        <v>158</v>
      </c>
      <c r="C29" s="42">
        <v>2025</v>
      </c>
      <c r="D29" s="41" t="s">
        <v>159</v>
      </c>
      <c r="E29" s="103" t="s">
        <v>211</v>
      </c>
      <c r="F29" s="41" t="s">
        <v>212</v>
      </c>
      <c r="G29" s="43">
        <v>91.73795</v>
      </c>
      <c r="H29" s="43">
        <v>1.3</v>
      </c>
      <c r="I29" s="43">
        <f t="shared" si="0"/>
        <v>93.03795</v>
      </c>
      <c r="J29" s="43">
        <v>86.9518072289157</v>
      </c>
      <c r="K29" s="43">
        <v>1</v>
      </c>
      <c r="L29" s="43">
        <f t="shared" si="8"/>
        <v>87.9518072289157</v>
      </c>
      <c r="M29" s="43">
        <v>84.3</v>
      </c>
      <c r="N29" s="43">
        <v>0</v>
      </c>
      <c r="O29" s="43">
        <f t="shared" si="1"/>
        <v>84.3</v>
      </c>
      <c r="P29" s="43">
        <f t="shared" si="10"/>
        <v>60</v>
      </c>
      <c r="Q29" s="43">
        <v>0</v>
      </c>
      <c r="R29" s="43">
        <f t="shared" si="3"/>
        <v>60</v>
      </c>
      <c r="S29" s="43">
        <v>56.22173913</v>
      </c>
      <c r="T29" s="43">
        <v>2.125</v>
      </c>
      <c r="U29" s="43">
        <f t="shared" si="4"/>
        <v>58.34673913</v>
      </c>
      <c r="V29" s="44">
        <f t="shared" si="5"/>
        <v>85.3999873781868</v>
      </c>
      <c r="W29" s="45">
        <f t="shared" si="6"/>
        <v>25</v>
      </c>
      <c r="X29" s="45">
        <f t="shared" si="7"/>
        <v>26</v>
      </c>
      <c r="Y29" s="67" t="s">
        <v>39</v>
      </c>
      <c r="Z29" s="41">
        <v>151</v>
      </c>
      <c r="AA29" s="42" t="s">
        <v>72</v>
      </c>
      <c r="AB29" s="42"/>
      <c r="AC29" s="42"/>
      <c r="AD29" s="46"/>
    </row>
    <row r="30" spans="1:30">
      <c r="A30" s="41" t="s">
        <v>35</v>
      </c>
      <c r="B30" s="41" t="s">
        <v>158</v>
      </c>
      <c r="C30" s="42">
        <v>2025</v>
      </c>
      <c r="D30" s="51" t="s">
        <v>171</v>
      </c>
      <c r="E30" s="103" t="s">
        <v>213</v>
      </c>
      <c r="F30" s="41" t="s">
        <v>214</v>
      </c>
      <c r="G30" s="43">
        <v>89.8463855</v>
      </c>
      <c r="H30" s="43">
        <v>1.675</v>
      </c>
      <c r="I30" s="43">
        <f t="shared" si="0"/>
        <v>91.5213855</v>
      </c>
      <c r="J30" s="43">
        <v>87.385542</v>
      </c>
      <c r="K30" s="43">
        <v>1</v>
      </c>
      <c r="L30" s="43">
        <f t="shared" si="8"/>
        <v>88.385542</v>
      </c>
      <c r="M30" s="44">
        <v>77.25</v>
      </c>
      <c r="N30" s="43">
        <v>0</v>
      </c>
      <c r="O30" s="43">
        <f t="shared" si="1"/>
        <v>77.25</v>
      </c>
      <c r="P30" s="43">
        <v>60</v>
      </c>
      <c r="Q30" s="43">
        <v>0</v>
      </c>
      <c r="R30" s="43">
        <f t="shared" si="3"/>
        <v>60</v>
      </c>
      <c r="S30" s="43">
        <v>56.012</v>
      </c>
      <c r="T30" s="43">
        <v>5</v>
      </c>
      <c r="U30" s="43">
        <f t="shared" si="4"/>
        <v>61.012</v>
      </c>
      <c r="V30" s="44">
        <f t="shared" si="5"/>
        <v>85.35439505</v>
      </c>
      <c r="W30" s="45">
        <f t="shared" si="6"/>
        <v>26</v>
      </c>
      <c r="X30" s="45">
        <f t="shared" si="7"/>
        <v>21</v>
      </c>
      <c r="Y30" s="67" t="s">
        <v>39</v>
      </c>
      <c r="Z30" s="41">
        <v>151</v>
      </c>
      <c r="AA30" s="42" t="s">
        <v>72</v>
      </c>
      <c r="AB30" s="42"/>
      <c r="AC30" s="42"/>
      <c r="AD30" s="46"/>
    </row>
    <row r="31" spans="1:30">
      <c r="A31" s="41" t="s">
        <v>35</v>
      </c>
      <c r="B31" s="41" t="s">
        <v>158</v>
      </c>
      <c r="C31" s="42">
        <v>2025</v>
      </c>
      <c r="D31" s="41" t="s">
        <v>174</v>
      </c>
      <c r="E31" s="41" t="s">
        <v>215</v>
      </c>
      <c r="F31" s="41" t="s">
        <v>216</v>
      </c>
      <c r="G31" s="43">
        <v>84.94</v>
      </c>
      <c r="H31" s="43">
        <v>0.6</v>
      </c>
      <c r="I31" s="43">
        <f t="shared" si="0"/>
        <v>85.54</v>
      </c>
      <c r="J31" s="43">
        <v>87.747</v>
      </c>
      <c r="K31" s="43">
        <v>1</v>
      </c>
      <c r="L31" s="43">
        <f t="shared" si="8"/>
        <v>88.747</v>
      </c>
      <c r="M31" s="43">
        <v>75.3</v>
      </c>
      <c r="N31" s="43">
        <v>0</v>
      </c>
      <c r="O31" s="43">
        <f t="shared" si="1"/>
        <v>75.3</v>
      </c>
      <c r="P31" s="43">
        <v>60</v>
      </c>
      <c r="Q31" s="43">
        <v>0</v>
      </c>
      <c r="R31" s="43">
        <f t="shared" si="3"/>
        <v>60</v>
      </c>
      <c r="S31" s="43">
        <v>56.3</v>
      </c>
      <c r="T31" s="43">
        <v>5</v>
      </c>
      <c r="U31" s="43">
        <f t="shared" si="4"/>
        <v>61.3</v>
      </c>
      <c r="V31" s="44">
        <f t="shared" si="5"/>
        <v>84.94425</v>
      </c>
      <c r="W31" s="45">
        <f t="shared" si="6"/>
        <v>27</v>
      </c>
      <c r="X31" s="45">
        <f t="shared" si="7"/>
        <v>19</v>
      </c>
      <c r="Y31" s="67" t="s">
        <v>39</v>
      </c>
      <c r="Z31" s="41">
        <v>151</v>
      </c>
      <c r="AA31" s="42" t="s">
        <v>72</v>
      </c>
      <c r="AB31" s="42"/>
      <c r="AC31" s="42"/>
      <c r="AD31" s="46"/>
    </row>
    <row r="32" ht="16" customHeight="1" spans="1:30">
      <c r="A32" s="41" t="s">
        <v>35</v>
      </c>
      <c r="B32" s="41" t="s">
        <v>158</v>
      </c>
      <c r="C32" s="42">
        <v>2025</v>
      </c>
      <c r="D32" s="41" t="s">
        <v>159</v>
      </c>
      <c r="E32" s="103" t="s">
        <v>217</v>
      </c>
      <c r="F32" s="41" t="s">
        <v>218</v>
      </c>
      <c r="G32" s="43">
        <v>89.78012</v>
      </c>
      <c r="H32" s="43">
        <v>1.65</v>
      </c>
      <c r="I32" s="43">
        <f t="shared" si="0"/>
        <v>91.43012</v>
      </c>
      <c r="J32" s="43">
        <v>87.1204819277108</v>
      </c>
      <c r="K32" s="43">
        <v>1.75</v>
      </c>
      <c r="L32" s="43">
        <f t="shared" si="8"/>
        <v>88.8704819277108</v>
      </c>
      <c r="M32" s="43">
        <v>64</v>
      </c>
      <c r="N32" s="43">
        <v>0</v>
      </c>
      <c r="O32" s="43">
        <f t="shared" si="1"/>
        <v>64</v>
      </c>
      <c r="P32" s="43">
        <f>60</f>
        <v>60</v>
      </c>
      <c r="Q32" s="43">
        <v>0</v>
      </c>
      <c r="R32" s="43">
        <f t="shared" si="3"/>
        <v>60</v>
      </c>
      <c r="S32" s="43">
        <v>55.72083333</v>
      </c>
      <c r="T32" s="43">
        <v>0.5</v>
      </c>
      <c r="U32" s="43">
        <f t="shared" si="4"/>
        <v>56.22083333</v>
      </c>
      <c r="V32" s="44">
        <f t="shared" si="5"/>
        <v>84.8069151122831</v>
      </c>
      <c r="W32" s="45">
        <f t="shared" si="6"/>
        <v>28</v>
      </c>
      <c r="X32" s="45">
        <f t="shared" si="7"/>
        <v>23</v>
      </c>
      <c r="Y32" s="67" t="s">
        <v>39</v>
      </c>
      <c r="Z32" s="41">
        <v>151</v>
      </c>
      <c r="AA32" s="42" t="s">
        <v>82</v>
      </c>
      <c r="AB32" s="42"/>
      <c r="AC32" s="42"/>
      <c r="AD32" s="46"/>
    </row>
    <row r="33" spans="1:30">
      <c r="A33" s="41" t="s">
        <v>35</v>
      </c>
      <c r="B33" s="41" t="s">
        <v>158</v>
      </c>
      <c r="C33" s="42">
        <v>2025</v>
      </c>
      <c r="D33" s="41" t="s">
        <v>174</v>
      </c>
      <c r="E33" s="41" t="s">
        <v>219</v>
      </c>
      <c r="F33" s="41" t="s">
        <v>220</v>
      </c>
      <c r="G33" s="43">
        <v>84.02</v>
      </c>
      <c r="H33" s="43">
        <v>0</v>
      </c>
      <c r="I33" s="43">
        <f t="shared" si="0"/>
        <v>84.02</v>
      </c>
      <c r="J33" s="43">
        <v>84.06</v>
      </c>
      <c r="K33" s="43">
        <v>5</v>
      </c>
      <c r="L33" s="43">
        <f t="shared" si="8"/>
        <v>89.06</v>
      </c>
      <c r="M33" s="43">
        <v>70.9</v>
      </c>
      <c r="N33" s="43">
        <v>0</v>
      </c>
      <c r="O33" s="43">
        <f t="shared" si="1"/>
        <v>70.9</v>
      </c>
      <c r="P33" s="43">
        <v>60</v>
      </c>
      <c r="Q33" s="43">
        <v>0</v>
      </c>
      <c r="R33" s="43">
        <f t="shared" si="3"/>
        <v>60</v>
      </c>
      <c r="S33" s="43">
        <v>55.7</v>
      </c>
      <c r="T33" s="43">
        <v>5</v>
      </c>
      <c r="U33" s="43">
        <f t="shared" si="4"/>
        <v>60.7</v>
      </c>
      <c r="V33" s="44">
        <f t="shared" si="5"/>
        <v>84.777</v>
      </c>
      <c r="W33" s="45">
        <f t="shared" si="6"/>
        <v>29</v>
      </c>
      <c r="X33" s="45">
        <f t="shared" si="7"/>
        <v>46</v>
      </c>
      <c r="Y33" s="67" t="s">
        <v>39</v>
      </c>
      <c r="Z33" s="41">
        <v>151</v>
      </c>
      <c r="AA33" s="42" t="s">
        <v>69</v>
      </c>
      <c r="AB33" s="42"/>
      <c r="AC33" s="42"/>
      <c r="AD33" s="46"/>
    </row>
    <row r="34" spans="1:30">
      <c r="A34" s="41" t="s">
        <v>35</v>
      </c>
      <c r="B34" s="41" t="s">
        <v>158</v>
      </c>
      <c r="C34" s="42">
        <v>2025</v>
      </c>
      <c r="D34" s="51" t="s">
        <v>171</v>
      </c>
      <c r="E34" s="103" t="s">
        <v>221</v>
      </c>
      <c r="F34" s="41" t="s">
        <v>222</v>
      </c>
      <c r="G34" s="43">
        <v>90.503012</v>
      </c>
      <c r="H34" s="43">
        <v>4.8125</v>
      </c>
      <c r="I34" s="43">
        <f t="shared" si="0"/>
        <v>95.315512</v>
      </c>
      <c r="J34" s="43">
        <v>82.012048</v>
      </c>
      <c r="K34" s="43">
        <v>3.5</v>
      </c>
      <c r="L34" s="43">
        <f t="shared" si="8"/>
        <v>85.512048</v>
      </c>
      <c r="M34" s="44">
        <v>89.85</v>
      </c>
      <c r="N34" s="43">
        <v>0</v>
      </c>
      <c r="O34" s="43">
        <f t="shared" si="1"/>
        <v>89.85</v>
      </c>
      <c r="P34" s="43">
        <v>60</v>
      </c>
      <c r="Q34" s="43">
        <v>1.5</v>
      </c>
      <c r="R34" s="43">
        <f t="shared" si="3"/>
        <v>61.5</v>
      </c>
      <c r="S34" s="43">
        <v>58.216</v>
      </c>
      <c r="T34" s="43">
        <v>11.72</v>
      </c>
      <c r="U34" s="43">
        <f t="shared" si="4"/>
        <v>69.936</v>
      </c>
      <c r="V34" s="44">
        <f t="shared" si="5"/>
        <v>84.7298872</v>
      </c>
      <c r="W34" s="45">
        <f t="shared" si="6"/>
        <v>30</v>
      </c>
      <c r="X34" s="45">
        <f t="shared" si="7"/>
        <v>66</v>
      </c>
      <c r="Y34" s="67" t="s">
        <v>39</v>
      </c>
      <c r="Z34" s="41">
        <v>151</v>
      </c>
      <c r="AA34" s="42" t="s">
        <v>72</v>
      </c>
      <c r="AB34" s="42"/>
      <c r="AC34" s="42"/>
      <c r="AD34" s="46"/>
    </row>
    <row r="35" spans="1:30">
      <c r="A35" s="41" t="s">
        <v>35</v>
      </c>
      <c r="B35" s="41" t="s">
        <v>158</v>
      </c>
      <c r="C35" s="42">
        <v>2025</v>
      </c>
      <c r="D35" s="41" t="s">
        <v>164</v>
      </c>
      <c r="E35" s="103" t="s">
        <v>223</v>
      </c>
      <c r="F35" s="41" t="s">
        <v>224</v>
      </c>
      <c r="G35" s="43">
        <v>89.75</v>
      </c>
      <c r="H35" s="43">
        <v>2.5</v>
      </c>
      <c r="I35" s="43">
        <f t="shared" si="0"/>
        <v>92.25</v>
      </c>
      <c r="J35" s="43">
        <v>87</v>
      </c>
      <c r="K35" s="43">
        <v>0</v>
      </c>
      <c r="L35" s="43">
        <f t="shared" si="8"/>
        <v>87</v>
      </c>
      <c r="M35" s="43">
        <v>81.8</v>
      </c>
      <c r="N35" s="43">
        <v>0</v>
      </c>
      <c r="O35" s="43">
        <f t="shared" si="1"/>
        <v>81.8</v>
      </c>
      <c r="P35" s="43">
        <v>60</v>
      </c>
      <c r="Q35" s="43">
        <v>0</v>
      </c>
      <c r="R35" s="43">
        <f t="shared" si="3"/>
        <v>60</v>
      </c>
      <c r="S35" s="43">
        <v>58.752</v>
      </c>
      <c r="T35" s="43">
        <v>0.965</v>
      </c>
      <c r="U35" s="43">
        <f t="shared" si="4"/>
        <v>59.717</v>
      </c>
      <c r="V35" s="44">
        <f t="shared" si="5"/>
        <v>84.55085</v>
      </c>
      <c r="W35" s="45">
        <f t="shared" si="6"/>
        <v>31</v>
      </c>
      <c r="X35" s="45">
        <f t="shared" si="7"/>
        <v>24</v>
      </c>
      <c r="Y35" s="67" t="s">
        <v>39</v>
      </c>
      <c r="Z35" s="41">
        <v>151</v>
      </c>
      <c r="AA35" s="42" t="s">
        <v>72</v>
      </c>
      <c r="AB35" s="42"/>
      <c r="AC35" s="42"/>
      <c r="AD35" s="46"/>
    </row>
    <row r="36" spans="1:30">
      <c r="A36" s="41" t="s">
        <v>35</v>
      </c>
      <c r="B36" s="41" t="s">
        <v>158</v>
      </c>
      <c r="C36" s="42">
        <v>2025</v>
      </c>
      <c r="D36" s="41" t="s">
        <v>174</v>
      </c>
      <c r="E36" s="41" t="s">
        <v>225</v>
      </c>
      <c r="F36" s="41" t="s">
        <v>226</v>
      </c>
      <c r="G36" s="43">
        <v>89.29</v>
      </c>
      <c r="H36" s="43">
        <v>0</v>
      </c>
      <c r="I36" s="43">
        <f t="shared" si="0"/>
        <v>89.29</v>
      </c>
      <c r="J36" s="43">
        <v>85.169</v>
      </c>
      <c r="K36" s="43">
        <v>2</v>
      </c>
      <c r="L36" s="43">
        <f t="shared" si="8"/>
        <v>87.169</v>
      </c>
      <c r="M36" s="43">
        <v>80.65</v>
      </c>
      <c r="N36" s="43">
        <v>0</v>
      </c>
      <c r="O36" s="43">
        <f t="shared" si="1"/>
        <v>80.65</v>
      </c>
      <c r="P36" s="43">
        <v>60</v>
      </c>
      <c r="Q36" s="43">
        <v>0</v>
      </c>
      <c r="R36" s="43">
        <f t="shared" si="3"/>
        <v>60</v>
      </c>
      <c r="S36" s="43">
        <v>56</v>
      </c>
      <c r="T36" s="43">
        <v>8</v>
      </c>
      <c r="U36" s="43">
        <f t="shared" si="4"/>
        <v>64</v>
      </c>
      <c r="V36" s="44">
        <f t="shared" si="5"/>
        <v>84.53825</v>
      </c>
      <c r="W36" s="45">
        <f t="shared" si="6"/>
        <v>32</v>
      </c>
      <c r="X36" s="45">
        <f t="shared" si="7"/>
        <v>34</v>
      </c>
      <c r="Y36" s="67" t="s">
        <v>39</v>
      </c>
      <c r="Z36" s="41">
        <v>151</v>
      </c>
      <c r="AA36" s="42" t="s">
        <v>72</v>
      </c>
      <c r="AB36" s="42"/>
      <c r="AC36" s="42"/>
      <c r="AD36" s="46"/>
    </row>
    <row r="37" spans="1:30">
      <c r="A37" s="41" t="s">
        <v>35</v>
      </c>
      <c r="B37" s="41" t="s">
        <v>158</v>
      </c>
      <c r="C37" s="42">
        <v>2025</v>
      </c>
      <c r="D37" s="51" t="s">
        <v>171</v>
      </c>
      <c r="E37" s="103" t="s">
        <v>227</v>
      </c>
      <c r="F37" s="41" t="s">
        <v>228</v>
      </c>
      <c r="G37" s="43">
        <v>86.436747</v>
      </c>
      <c r="H37" s="43">
        <v>2.2125</v>
      </c>
      <c r="I37" s="43">
        <f t="shared" si="0"/>
        <v>88.649247</v>
      </c>
      <c r="J37" s="43">
        <v>85.746988</v>
      </c>
      <c r="K37" s="43">
        <v>1</v>
      </c>
      <c r="L37" s="43">
        <f t="shared" si="8"/>
        <v>86.746988</v>
      </c>
      <c r="M37" s="44">
        <v>78.9</v>
      </c>
      <c r="N37" s="43">
        <v>0</v>
      </c>
      <c r="O37" s="43">
        <f t="shared" si="1"/>
        <v>78.9</v>
      </c>
      <c r="P37" s="43">
        <v>60</v>
      </c>
      <c r="Q37" s="43">
        <v>0</v>
      </c>
      <c r="R37" s="43">
        <f t="shared" si="3"/>
        <v>60</v>
      </c>
      <c r="S37" s="43">
        <v>58.354</v>
      </c>
      <c r="T37" s="43">
        <v>8.5</v>
      </c>
      <c r="U37" s="43">
        <f t="shared" si="4"/>
        <v>66.854</v>
      </c>
      <c r="V37" s="44">
        <f t="shared" si="5"/>
        <v>84.2128657</v>
      </c>
      <c r="W37" s="45">
        <f t="shared" si="6"/>
        <v>33</v>
      </c>
      <c r="X37" s="45">
        <f t="shared" si="7"/>
        <v>29</v>
      </c>
      <c r="Y37" s="67" t="s">
        <v>39</v>
      </c>
      <c r="Z37" s="41">
        <v>151</v>
      </c>
      <c r="AA37" s="42" t="s">
        <v>72</v>
      </c>
      <c r="AB37" s="42"/>
      <c r="AC37" s="42"/>
      <c r="AD37" s="46"/>
    </row>
    <row r="38" spans="1:30">
      <c r="A38" s="41" t="s">
        <v>35</v>
      </c>
      <c r="B38" s="41" t="s">
        <v>158</v>
      </c>
      <c r="C38" s="42">
        <v>2025</v>
      </c>
      <c r="D38" s="41" t="s">
        <v>174</v>
      </c>
      <c r="E38" s="41" t="s">
        <v>229</v>
      </c>
      <c r="F38" s="41" t="s">
        <v>230</v>
      </c>
      <c r="G38" s="43">
        <v>86.34</v>
      </c>
      <c r="H38" s="43">
        <v>0</v>
      </c>
      <c r="I38" s="43">
        <f t="shared" si="0"/>
        <v>86.34</v>
      </c>
      <c r="J38" s="43">
        <v>85.361</v>
      </c>
      <c r="K38" s="43">
        <v>2</v>
      </c>
      <c r="L38" s="43">
        <f t="shared" si="8"/>
        <v>87.361</v>
      </c>
      <c r="M38" s="43">
        <v>76.15</v>
      </c>
      <c r="N38" s="43">
        <v>0</v>
      </c>
      <c r="O38" s="43">
        <f t="shared" si="1"/>
        <v>76.15</v>
      </c>
      <c r="P38" s="43">
        <v>60</v>
      </c>
      <c r="Q38" s="43">
        <v>0</v>
      </c>
      <c r="R38" s="43">
        <f t="shared" si="3"/>
        <v>60</v>
      </c>
      <c r="S38" s="43">
        <v>56</v>
      </c>
      <c r="T38" s="43">
        <v>9</v>
      </c>
      <c r="U38" s="43">
        <f t="shared" si="4"/>
        <v>65</v>
      </c>
      <c r="V38" s="44">
        <f t="shared" si="5"/>
        <v>84.21225</v>
      </c>
      <c r="W38" s="45">
        <f t="shared" si="6"/>
        <v>34</v>
      </c>
      <c r="X38" s="45">
        <f t="shared" si="7"/>
        <v>31</v>
      </c>
      <c r="Y38" s="67" t="s">
        <v>39</v>
      </c>
      <c r="Z38" s="41">
        <v>151</v>
      </c>
      <c r="AA38" s="42" t="s">
        <v>72</v>
      </c>
      <c r="AB38" s="42"/>
      <c r="AC38" s="42"/>
      <c r="AD38" s="46"/>
    </row>
    <row r="39" spans="1:30">
      <c r="A39" s="41" t="s">
        <v>35</v>
      </c>
      <c r="B39" s="41" t="s">
        <v>158</v>
      </c>
      <c r="C39" s="42">
        <v>2025</v>
      </c>
      <c r="D39" s="41" t="s">
        <v>159</v>
      </c>
      <c r="E39" s="103" t="s">
        <v>231</v>
      </c>
      <c r="F39" s="41" t="s">
        <v>232</v>
      </c>
      <c r="G39" s="43">
        <v>89.17771</v>
      </c>
      <c r="H39" s="43">
        <v>1.225</v>
      </c>
      <c r="I39" s="43">
        <f t="shared" si="0"/>
        <v>90.40271</v>
      </c>
      <c r="J39" s="43">
        <v>84.710843373494</v>
      </c>
      <c r="K39" s="43">
        <v>1</v>
      </c>
      <c r="L39" s="43">
        <f t="shared" si="8"/>
        <v>85.710843373494</v>
      </c>
      <c r="M39" s="43">
        <v>85.05</v>
      </c>
      <c r="N39" s="43">
        <v>0</v>
      </c>
      <c r="O39" s="43">
        <f t="shared" si="1"/>
        <v>85.05</v>
      </c>
      <c r="P39" s="43">
        <f>60</f>
        <v>60</v>
      </c>
      <c r="Q39" s="43">
        <v>0</v>
      </c>
      <c r="R39" s="43">
        <f t="shared" si="3"/>
        <v>60</v>
      </c>
      <c r="S39" s="43">
        <v>58.22173913</v>
      </c>
      <c r="T39" s="43">
        <v>13.6</v>
      </c>
      <c r="U39" s="43">
        <f t="shared" si="4"/>
        <v>71.82173913</v>
      </c>
      <c r="V39" s="44">
        <f t="shared" si="5"/>
        <v>84.1669904866205</v>
      </c>
      <c r="W39" s="45">
        <f t="shared" si="6"/>
        <v>35</v>
      </c>
      <c r="X39" s="45">
        <f t="shared" si="7"/>
        <v>39</v>
      </c>
      <c r="Y39" s="67" t="s">
        <v>39</v>
      </c>
      <c r="Z39" s="41">
        <v>151</v>
      </c>
      <c r="AA39" s="42" t="s">
        <v>72</v>
      </c>
      <c r="AB39" s="42"/>
      <c r="AC39" s="42"/>
      <c r="AD39" s="46"/>
    </row>
    <row r="40" spans="1:30">
      <c r="A40" s="41" t="s">
        <v>35</v>
      </c>
      <c r="B40" s="41" t="s">
        <v>158</v>
      </c>
      <c r="C40" s="42">
        <v>2025</v>
      </c>
      <c r="D40" s="51" t="s">
        <v>171</v>
      </c>
      <c r="E40" s="103" t="s">
        <v>233</v>
      </c>
      <c r="F40" s="41" t="s">
        <v>234</v>
      </c>
      <c r="G40" s="43">
        <v>91.03333325</v>
      </c>
      <c r="H40" s="43">
        <v>2.1</v>
      </c>
      <c r="I40" s="43">
        <f t="shared" si="0"/>
        <v>93.13333325</v>
      </c>
      <c r="J40" s="43">
        <v>84.133333</v>
      </c>
      <c r="K40" s="43">
        <v>1</v>
      </c>
      <c r="L40" s="43">
        <f t="shared" si="8"/>
        <v>85.133333</v>
      </c>
      <c r="M40" s="43">
        <v>81.6</v>
      </c>
      <c r="N40" s="43">
        <v>0</v>
      </c>
      <c r="O40" s="43">
        <f t="shared" si="1"/>
        <v>81.6</v>
      </c>
      <c r="P40" s="43">
        <v>60</v>
      </c>
      <c r="Q40" s="43">
        <v>0</v>
      </c>
      <c r="R40" s="43">
        <f t="shared" si="3"/>
        <v>60</v>
      </c>
      <c r="S40" s="43">
        <v>58.916</v>
      </c>
      <c r="T40" s="43">
        <v>12.96</v>
      </c>
      <c r="U40" s="43">
        <f t="shared" si="4"/>
        <v>71.876</v>
      </c>
      <c r="V40" s="44">
        <f t="shared" si="5"/>
        <v>83.837133075</v>
      </c>
      <c r="W40" s="45">
        <f t="shared" si="6"/>
        <v>36</v>
      </c>
      <c r="X40" s="45">
        <f t="shared" si="7"/>
        <v>45</v>
      </c>
      <c r="Y40" s="67" t="s">
        <v>39</v>
      </c>
      <c r="Z40" s="41">
        <v>151</v>
      </c>
      <c r="AA40" s="42" t="s">
        <v>72</v>
      </c>
      <c r="AB40" s="42"/>
      <c r="AC40" s="42"/>
      <c r="AD40" s="46"/>
    </row>
    <row r="41" spans="1:30">
      <c r="A41" s="41" t="s">
        <v>35</v>
      </c>
      <c r="B41" s="41" t="s">
        <v>158</v>
      </c>
      <c r="C41" s="42">
        <v>2025</v>
      </c>
      <c r="D41" s="41" t="s">
        <v>164</v>
      </c>
      <c r="E41" s="103" t="s">
        <v>235</v>
      </c>
      <c r="F41" s="41" t="s">
        <v>236</v>
      </c>
      <c r="G41" s="43">
        <v>89.35241</v>
      </c>
      <c r="H41" s="43">
        <v>0.1875</v>
      </c>
      <c r="I41" s="43">
        <f t="shared" si="0"/>
        <v>89.53991</v>
      </c>
      <c r="J41" s="43">
        <v>85.40963855</v>
      </c>
      <c r="K41" s="43">
        <v>1</v>
      </c>
      <c r="L41" s="43">
        <f t="shared" si="8"/>
        <v>86.40963855</v>
      </c>
      <c r="M41" s="43">
        <v>83.2</v>
      </c>
      <c r="N41" s="43">
        <v>0</v>
      </c>
      <c r="O41" s="43">
        <f t="shared" si="1"/>
        <v>83.2</v>
      </c>
      <c r="P41" s="43">
        <v>60</v>
      </c>
      <c r="Q41" s="43">
        <v>0</v>
      </c>
      <c r="R41" s="43">
        <f t="shared" si="3"/>
        <v>60</v>
      </c>
      <c r="S41" s="43">
        <v>54.752</v>
      </c>
      <c r="T41" s="43">
        <v>0</v>
      </c>
      <c r="U41" s="43">
        <f t="shared" si="4"/>
        <v>54.752</v>
      </c>
      <c r="V41" s="44">
        <f t="shared" si="5"/>
        <v>83.6588199125</v>
      </c>
      <c r="W41" s="45">
        <f t="shared" si="6"/>
        <v>37</v>
      </c>
      <c r="X41" s="45">
        <f t="shared" si="7"/>
        <v>30</v>
      </c>
      <c r="Y41" s="67" t="s">
        <v>39</v>
      </c>
      <c r="Z41" s="41">
        <v>151</v>
      </c>
      <c r="AA41" s="42" t="s">
        <v>72</v>
      </c>
      <c r="AB41" s="42"/>
      <c r="AC41" s="42"/>
      <c r="AD41" s="46"/>
    </row>
    <row r="42" spans="1:30">
      <c r="A42" s="41" t="s">
        <v>35</v>
      </c>
      <c r="B42" s="41" t="s">
        <v>158</v>
      </c>
      <c r="C42" s="42">
        <v>2025</v>
      </c>
      <c r="D42" s="51" t="s">
        <v>171</v>
      </c>
      <c r="E42" s="103" t="s">
        <v>237</v>
      </c>
      <c r="F42" s="41" t="s">
        <v>238</v>
      </c>
      <c r="G42" s="43">
        <v>86.30421675</v>
      </c>
      <c r="H42" s="43">
        <v>0.8625</v>
      </c>
      <c r="I42" s="43">
        <f t="shared" si="0"/>
        <v>87.16671675</v>
      </c>
      <c r="J42" s="43">
        <v>85.216867</v>
      </c>
      <c r="K42" s="43">
        <v>1</v>
      </c>
      <c r="L42" s="43">
        <f t="shared" si="8"/>
        <v>86.216867</v>
      </c>
      <c r="M42" s="44">
        <v>78.45</v>
      </c>
      <c r="N42" s="43">
        <v>0</v>
      </c>
      <c r="O42" s="43">
        <f t="shared" si="1"/>
        <v>78.45</v>
      </c>
      <c r="P42" s="43">
        <v>60</v>
      </c>
      <c r="Q42" s="43">
        <v>0</v>
      </c>
      <c r="R42" s="43">
        <f t="shared" si="3"/>
        <v>60</v>
      </c>
      <c r="S42" s="43">
        <v>58.012</v>
      </c>
      <c r="T42" s="43">
        <v>7.58</v>
      </c>
      <c r="U42" s="43">
        <f t="shared" si="4"/>
        <v>65.592</v>
      </c>
      <c r="V42" s="44">
        <f t="shared" si="5"/>
        <v>83.581421925</v>
      </c>
      <c r="W42" s="45">
        <f t="shared" si="6"/>
        <v>38</v>
      </c>
      <c r="X42" s="45">
        <f t="shared" si="7"/>
        <v>33</v>
      </c>
      <c r="Y42" s="67" t="s">
        <v>39</v>
      </c>
      <c r="Z42" s="41">
        <v>151</v>
      </c>
      <c r="AA42" s="42" t="s">
        <v>72</v>
      </c>
      <c r="AB42" s="42"/>
      <c r="AC42" s="42"/>
      <c r="AD42" s="46"/>
    </row>
    <row r="43" spans="1:30">
      <c r="A43" s="41" t="s">
        <v>35</v>
      </c>
      <c r="B43" s="41" t="s">
        <v>158</v>
      </c>
      <c r="C43" s="42">
        <v>2025</v>
      </c>
      <c r="D43" s="51" t="s">
        <v>171</v>
      </c>
      <c r="E43" s="103" t="s">
        <v>239</v>
      </c>
      <c r="F43" s="41" t="s">
        <v>240</v>
      </c>
      <c r="G43" s="43">
        <v>87.123494</v>
      </c>
      <c r="H43" s="43">
        <v>1.1125</v>
      </c>
      <c r="I43" s="43">
        <f t="shared" si="0"/>
        <v>88.235994</v>
      </c>
      <c r="J43" s="43">
        <v>84.493976</v>
      </c>
      <c r="K43" s="43">
        <v>1</v>
      </c>
      <c r="L43" s="43">
        <f t="shared" si="8"/>
        <v>85.493976</v>
      </c>
      <c r="M43" s="43">
        <v>89.75</v>
      </c>
      <c r="N43" s="43">
        <v>0</v>
      </c>
      <c r="O43" s="43">
        <f t="shared" si="1"/>
        <v>89.75</v>
      </c>
      <c r="P43" s="43">
        <v>60</v>
      </c>
      <c r="Q43" s="43">
        <v>0</v>
      </c>
      <c r="R43" s="43">
        <f t="shared" si="3"/>
        <v>60</v>
      </c>
      <c r="S43" s="43">
        <v>55.832</v>
      </c>
      <c r="T43" s="43">
        <v>5</v>
      </c>
      <c r="U43" s="43">
        <f t="shared" si="4"/>
        <v>60.832</v>
      </c>
      <c r="V43" s="44">
        <f t="shared" si="5"/>
        <v>83.4731814</v>
      </c>
      <c r="W43" s="45">
        <f t="shared" si="6"/>
        <v>39</v>
      </c>
      <c r="X43" s="45">
        <f t="shared" si="7"/>
        <v>41</v>
      </c>
      <c r="Y43" s="67" t="s">
        <v>39</v>
      </c>
      <c r="Z43" s="41">
        <v>151</v>
      </c>
      <c r="AA43" s="42" t="s">
        <v>72</v>
      </c>
      <c r="AB43" s="42"/>
      <c r="AC43" s="42"/>
      <c r="AD43" s="46"/>
    </row>
    <row r="44" spans="1:30">
      <c r="A44" s="41" t="s">
        <v>35</v>
      </c>
      <c r="B44" s="41" t="s">
        <v>158</v>
      </c>
      <c r="C44" s="42">
        <v>2025</v>
      </c>
      <c r="D44" s="51" t="s">
        <v>171</v>
      </c>
      <c r="E44" s="103" t="s">
        <v>241</v>
      </c>
      <c r="F44" s="41" t="s">
        <v>242</v>
      </c>
      <c r="G44" s="43">
        <v>88.85240975</v>
      </c>
      <c r="H44" s="43">
        <v>4.09375</v>
      </c>
      <c r="I44" s="43">
        <f t="shared" si="0"/>
        <v>92.94615975</v>
      </c>
      <c r="J44" s="43">
        <v>83.409639</v>
      </c>
      <c r="K44" s="43">
        <v>1</v>
      </c>
      <c r="L44" s="43">
        <f t="shared" si="8"/>
        <v>84.409639</v>
      </c>
      <c r="M44" s="44">
        <v>84.6</v>
      </c>
      <c r="N44" s="43">
        <v>0</v>
      </c>
      <c r="O44" s="43">
        <f t="shared" si="1"/>
        <v>84.6</v>
      </c>
      <c r="P44" s="43">
        <v>60</v>
      </c>
      <c r="Q44" s="43">
        <v>0</v>
      </c>
      <c r="R44" s="43">
        <f t="shared" si="3"/>
        <v>60</v>
      </c>
      <c r="S44" s="43">
        <v>58.216</v>
      </c>
      <c r="T44" s="43">
        <v>12.805</v>
      </c>
      <c r="U44" s="43">
        <f t="shared" si="4"/>
        <v>71.021</v>
      </c>
      <c r="V44" s="44">
        <f t="shared" si="5"/>
        <v>83.382895225</v>
      </c>
      <c r="W44" s="45">
        <f t="shared" si="6"/>
        <v>40</v>
      </c>
      <c r="X44" s="45">
        <f t="shared" si="7"/>
        <v>53</v>
      </c>
      <c r="Y44" s="67" t="s">
        <v>39</v>
      </c>
      <c r="Z44" s="41">
        <v>151</v>
      </c>
      <c r="AA44" s="42" t="s">
        <v>72</v>
      </c>
      <c r="AB44" s="42"/>
      <c r="AC44" s="42"/>
      <c r="AD44" s="46"/>
    </row>
    <row r="45" spans="1:30">
      <c r="A45" s="41" t="s">
        <v>35</v>
      </c>
      <c r="B45" s="41" t="s">
        <v>158</v>
      </c>
      <c r="C45" s="42">
        <v>2025</v>
      </c>
      <c r="D45" s="51" t="s">
        <v>171</v>
      </c>
      <c r="E45" s="103" t="s">
        <v>243</v>
      </c>
      <c r="F45" s="41" t="s">
        <v>244</v>
      </c>
      <c r="G45" s="43">
        <v>88.03915675</v>
      </c>
      <c r="H45" s="43">
        <v>0.25</v>
      </c>
      <c r="I45" s="43">
        <f t="shared" si="0"/>
        <v>88.28915675</v>
      </c>
      <c r="J45" s="43">
        <v>80.156627</v>
      </c>
      <c r="K45" s="43">
        <v>6</v>
      </c>
      <c r="L45" s="43">
        <f t="shared" si="8"/>
        <v>86.156627</v>
      </c>
      <c r="M45" s="43">
        <v>78.65</v>
      </c>
      <c r="N45" s="43">
        <v>0</v>
      </c>
      <c r="O45" s="43">
        <f t="shared" si="1"/>
        <v>78.65</v>
      </c>
      <c r="P45" s="43">
        <v>60</v>
      </c>
      <c r="Q45" s="43">
        <v>0</v>
      </c>
      <c r="R45" s="43">
        <f t="shared" si="3"/>
        <v>60</v>
      </c>
      <c r="S45" s="43">
        <v>53.68</v>
      </c>
      <c r="T45" s="43">
        <v>6</v>
      </c>
      <c r="U45" s="43">
        <f t="shared" si="4"/>
        <v>59.68</v>
      </c>
      <c r="V45" s="44">
        <f t="shared" si="5"/>
        <v>83.362885925</v>
      </c>
      <c r="W45" s="45">
        <f t="shared" si="6"/>
        <v>41</v>
      </c>
      <c r="X45" s="45">
        <f t="shared" si="7"/>
        <v>89</v>
      </c>
      <c r="Y45" s="67" t="s">
        <v>39</v>
      </c>
      <c r="Z45" s="41">
        <v>151</v>
      </c>
      <c r="AA45" s="42" t="s">
        <v>72</v>
      </c>
      <c r="AB45" s="42"/>
      <c r="AC45" s="42"/>
      <c r="AD45" s="46"/>
    </row>
    <row r="46" spans="1:30">
      <c r="A46" s="41" t="s">
        <v>35</v>
      </c>
      <c r="B46" s="41" t="s">
        <v>158</v>
      </c>
      <c r="C46" s="42">
        <v>2025</v>
      </c>
      <c r="D46" s="41" t="s">
        <v>174</v>
      </c>
      <c r="E46" s="41" t="s">
        <v>245</v>
      </c>
      <c r="F46" s="41" t="s">
        <v>246</v>
      </c>
      <c r="G46" s="43">
        <v>89.26</v>
      </c>
      <c r="H46" s="43">
        <v>0</v>
      </c>
      <c r="I46" s="43">
        <f t="shared" si="0"/>
        <v>89.26</v>
      </c>
      <c r="J46" s="43">
        <v>85.048</v>
      </c>
      <c r="K46" s="43">
        <v>1</v>
      </c>
      <c r="L46" s="43">
        <f t="shared" si="8"/>
        <v>86.048</v>
      </c>
      <c r="M46" s="43">
        <v>69.75</v>
      </c>
      <c r="N46" s="43">
        <v>0</v>
      </c>
      <c r="O46" s="43">
        <f t="shared" si="1"/>
        <v>69.75</v>
      </c>
      <c r="P46" s="43">
        <v>60</v>
      </c>
      <c r="Q46" s="43">
        <v>0</v>
      </c>
      <c r="R46" s="43">
        <f t="shared" si="3"/>
        <v>60</v>
      </c>
      <c r="S46" s="43">
        <v>56</v>
      </c>
      <c r="T46" s="43">
        <v>8</v>
      </c>
      <c r="U46" s="43">
        <f t="shared" si="4"/>
        <v>64</v>
      </c>
      <c r="V46" s="44">
        <f t="shared" si="5"/>
        <v>83.1495</v>
      </c>
      <c r="W46" s="45">
        <f t="shared" si="6"/>
        <v>42</v>
      </c>
      <c r="X46" s="45">
        <f t="shared" si="7"/>
        <v>35</v>
      </c>
      <c r="Y46" s="67" t="s">
        <v>39</v>
      </c>
      <c r="Z46" s="41">
        <v>151</v>
      </c>
      <c r="AA46" s="42" t="s">
        <v>72</v>
      </c>
      <c r="AB46" s="42"/>
      <c r="AC46" s="42"/>
      <c r="AD46" s="46"/>
    </row>
    <row r="47" ht="20" customHeight="1" spans="1:30">
      <c r="A47" s="41" t="s">
        <v>35</v>
      </c>
      <c r="B47" s="41" t="s">
        <v>158</v>
      </c>
      <c r="C47" s="42">
        <v>2025</v>
      </c>
      <c r="D47" s="41" t="s">
        <v>159</v>
      </c>
      <c r="E47" s="103" t="s">
        <v>247</v>
      </c>
      <c r="F47" s="41" t="s">
        <v>248</v>
      </c>
      <c r="G47" s="43">
        <v>91.32229</v>
      </c>
      <c r="H47" s="43">
        <v>1.0225</v>
      </c>
      <c r="I47" s="43">
        <f t="shared" si="0"/>
        <v>92.34479</v>
      </c>
      <c r="J47" s="43">
        <v>85.289156626506</v>
      </c>
      <c r="K47" s="43">
        <v>1</v>
      </c>
      <c r="L47" s="43">
        <f t="shared" si="8"/>
        <v>86.289156626506</v>
      </c>
      <c r="M47" s="43">
        <v>65.35</v>
      </c>
      <c r="N47" s="43">
        <v>0</v>
      </c>
      <c r="O47" s="43">
        <f t="shared" si="1"/>
        <v>65.35</v>
      </c>
      <c r="P47" s="43">
        <f>60</f>
        <v>60</v>
      </c>
      <c r="Q47" s="43">
        <v>0</v>
      </c>
      <c r="R47" s="43">
        <f t="shared" si="3"/>
        <v>60</v>
      </c>
      <c r="S47" s="43">
        <v>55.8125</v>
      </c>
      <c r="T47" s="43">
        <v>1.75</v>
      </c>
      <c r="U47" s="43">
        <f t="shared" si="4"/>
        <v>57.5625</v>
      </c>
      <c r="V47" s="44">
        <f t="shared" si="5"/>
        <v>83.0969714698795</v>
      </c>
      <c r="W47" s="45">
        <f t="shared" si="6"/>
        <v>43</v>
      </c>
      <c r="X47" s="45">
        <f t="shared" si="7"/>
        <v>32</v>
      </c>
      <c r="Y47" s="67" t="s">
        <v>39</v>
      </c>
      <c r="Z47" s="41">
        <v>151</v>
      </c>
      <c r="AA47" s="42" t="s">
        <v>82</v>
      </c>
      <c r="AB47" s="42"/>
      <c r="AC47" s="42"/>
      <c r="AD47" s="46"/>
    </row>
    <row r="48" spans="1:30">
      <c r="A48" s="41" t="s">
        <v>35</v>
      </c>
      <c r="B48" s="41" t="s">
        <v>158</v>
      </c>
      <c r="C48" s="42">
        <v>2025</v>
      </c>
      <c r="D48" s="41" t="s">
        <v>174</v>
      </c>
      <c r="E48" s="41" t="s">
        <v>249</v>
      </c>
      <c r="F48" s="41" t="s">
        <v>250</v>
      </c>
      <c r="G48" s="43">
        <v>90.95</v>
      </c>
      <c r="H48" s="43">
        <v>0</v>
      </c>
      <c r="I48" s="43">
        <f t="shared" si="0"/>
        <v>90.95</v>
      </c>
      <c r="J48" s="43">
        <v>83.819</v>
      </c>
      <c r="K48" s="43">
        <v>1</v>
      </c>
      <c r="L48" s="43">
        <f t="shared" si="8"/>
        <v>84.819</v>
      </c>
      <c r="M48" s="43">
        <v>78.15</v>
      </c>
      <c r="N48" s="43">
        <v>0</v>
      </c>
      <c r="O48" s="43">
        <f t="shared" si="1"/>
        <v>78.15</v>
      </c>
      <c r="P48" s="43">
        <v>60</v>
      </c>
      <c r="Q48" s="43">
        <v>0</v>
      </c>
      <c r="R48" s="43">
        <f t="shared" si="3"/>
        <v>60</v>
      </c>
      <c r="S48" s="43">
        <v>56.3</v>
      </c>
      <c r="T48" s="43">
        <v>5</v>
      </c>
      <c r="U48" s="43">
        <f t="shared" si="4"/>
        <v>61.3</v>
      </c>
      <c r="V48" s="44">
        <f t="shared" si="5"/>
        <v>82.68175</v>
      </c>
      <c r="W48" s="45">
        <f t="shared" si="6"/>
        <v>44</v>
      </c>
      <c r="X48" s="45">
        <f t="shared" si="7"/>
        <v>49</v>
      </c>
      <c r="Y48" s="67" t="s">
        <v>39</v>
      </c>
      <c r="Z48" s="41">
        <v>151</v>
      </c>
      <c r="AA48" s="42" t="s">
        <v>72</v>
      </c>
      <c r="AB48" s="42"/>
      <c r="AC48" s="42"/>
      <c r="AD48" s="46"/>
    </row>
    <row r="49" ht="19" customHeight="1" spans="1:30">
      <c r="A49" s="41" t="s">
        <v>35</v>
      </c>
      <c r="B49" s="41" t="s">
        <v>158</v>
      </c>
      <c r="C49" s="42">
        <v>2025</v>
      </c>
      <c r="D49" s="41" t="s">
        <v>159</v>
      </c>
      <c r="E49" s="103" t="s">
        <v>251</v>
      </c>
      <c r="F49" s="41" t="s">
        <v>252</v>
      </c>
      <c r="G49" s="43">
        <v>91.60964</v>
      </c>
      <c r="H49" s="43">
        <v>0</v>
      </c>
      <c r="I49" s="43">
        <f t="shared" si="0"/>
        <v>91.60964</v>
      </c>
      <c r="J49" s="43">
        <v>82.43859649</v>
      </c>
      <c r="K49" s="43">
        <v>1</v>
      </c>
      <c r="L49" s="43">
        <f t="shared" si="8"/>
        <v>83.43859649</v>
      </c>
      <c r="M49" s="43">
        <v>78.3</v>
      </c>
      <c r="N49" s="43">
        <v>0</v>
      </c>
      <c r="O49" s="43">
        <f t="shared" si="1"/>
        <v>78.3</v>
      </c>
      <c r="P49" s="43">
        <f>60</f>
        <v>60</v>
      </c>
      <c r="Q49" s="43">
        <v>0</v>
      </c>
      <c r="R49" s="43">
        <f t="shared" si="3"/>
        <v>60</v>
      </c>
      <c r="S49" s="43">
        <v>57.8713217017143</v>
      </c>
      <c r="T49" s="43">
        <v>22.5</v>
      </c>
      <c r="U49" s="43">
        <f t="shared" si="4"/>
        <v>80.3713217017143</v>
      </c>
      <c r="V49" s="44">
        <f t="shared" si="5"/>
        <v>82.6734774525857</v>
      </c>
      <c r="W49" s="45">
        <f t="shared" si="6"/>
        <v>45</v>
      </c>
      <c r="X49" s="45">
        <f t="shared" si="7"/>
        <v>60</v>
      </c>
      <c r="Y49" s="69" t="s">
        <v>102</v>
      </c>
      <c r="Z49" s="41">
        <v>151</v>
      </c>
      <c r="AA49" s="42" t="s">
        <v>61</v>
      </c>
      <c r="AB49" s="42"/>
      <c r="AC49" s="42"/>
      <c r="AD49" s="46"/>
    </row>
    <row r="50" spans="1:30">
      <c r="A50" s="41" t="s">
        <v>35</v>
      </c>
      <c r="B50" s="41" t="s">
        <v>158</v>
      </c>
      <c r="C50" s="42">
        <v>2025</v>
      </c>
      <c r="D50" s="41" t="s">
        <v>164</v>
      </c>
      <c r="E50" s="103" t="s">
        <v>253</v>
      </c>
      <c r="F50" s="41" t="s">
        <v>254</v>
      </c>
      <c r="G50" s="43">
        <v>85.534946</v>
      </c>
      <c r="H50" s="43">
        <v>0</v>
      </c>
      <c r="I50" s="43">
        <f t="shared" si="0"/>
        <v>85.534946</v>
      </c>
      <c r="J50" s="43">
        <v>78.13978495</v>
      </c>
      <c r="K50" s="43">
        <v>7</v>
      </c>
      <c r="L50" s="43">
        <f t="shared" si="8"/>
        <v>85.13978495</v>
      </c>
      <c r="M50" s="43">
        <v>74.8</v>
      </c>
      <c r="N50" s="43">
        <v>0</v>
      </c>
      <c r="O50" s="43">
        <f t="shared" si="1"/>
        <v>74.8</v>
      </c>
      <c r="P50" s="43">
        <v>60</v>
      </c>
      <c r="Q50" s="43">
        <v>0</v>
      </c>
      <c r="R50" s="43">
        <f t="shared" si="3"/>
        <v>60</v>
      </c>
      <c r="S50" s="43">
        <v>56.752</v>
      </c>
      <c r="T50" s="43">
        <v>13</v>
      </c>
      <c r="U50" s="43">
        <f t="shared" si="4"/>
        <v>69.752</v>
      </c>
      <c r="V50" s="44">
        <f t="shared" si="5"/>
        <v>82.6359333125</v>
      </c>
      <c r="W50" s="45">
        <f t="shared" si="6"/>
        <v>46</v>
      </c>
      <c r="X50" s="45">
        <f t="shared" si="7"/>
        <v>109</v>
      </c>
      <c r="Y50" s="67" t="s">
        <v>39</v>
      </c>
      <c r="Z50" s="41">
        <v>151</v>
      </c>
      <c r="AA50" s="42" t="s">
        <v>72</v>
      </c>
      <c r="AB50" s="42"/>
      <c r="AC50" s="42"/>
      <c r="AD50" s="46"/>
    </row>
    <row r="51" ht="16" customHeight="1" spans="1:30">
      <c r="A51" s="41" t="s">
        <v>35</v>
      </c>
      <c r="B51" s="41" t="s">
        <v>158</v>
      </c>
      <c r="C51" s="42">
        <v>2025</v>
      </c>
      <c r="D51" s="51" t="s">
        <v>171</v>
      </c>
      <c r="E51" s="103" t="s">
        <v>255</v>
      </c>
      <c r="F51" s="41" t="s">
        <v>256</v>
      </c>
      <c r="G51" s="43">
        <v>93.6536145</v>
      </c>
      <c r="H51" s="43">
        <v>0.75</v>
      </c>
      <c r="I51" s="43">
        <f t="shared" si="0"/>
        <v>94.4036145</v>
      </c>
      <c r="J51" s="43">
        <v>82.614458</v>
      </c>
      <c r="K51" s="43">
        <v>1</v>
      </c>
      <c r="L51" s="43">
        <f t="shared" si="8"/>
        <v>83.614458</v>
      </c>
      <c r="M51" s="43">
        <v>85.35</v>
      </c>
      <c r="N51" s="43">
        <v>0</v>
      </c>
      <c r="O51" s="43">
        <f t="shared" si="1"/>
        <v>85.35</v>
      </c>
      <c r="P51" s="43">
        <v>60</v>
      </c>
      <c r="Q51" s="43">
        <v>0</v>
      </c>
      <c r="R51" s="43">
        <f t="shared" si="3"/>
        <v>60</v>
      </c>
      <c r="S51" s="43">
        <v>55.832</v>
      </c>
      <c r="T51" s="43">
        <v>5</v>
      </c>
      <c r="U51" s="43">
        <f t="shared" si="4"/>
        <v>60.832</v>
      </c>
      <c r="V51" s="44">
        <f t="shared" si="5"/>
        <v>82.46030495</v>
      </c>
      <c r="W51" s="45">
        <f t="shared" si="6"/>
        <v>47</v>
      </c>
      <c r="X51" s="45">
        <f t="shared" si="7"/>
        <v>58</v>
      </c>
      <c r="Y51" s="69" t="s">
        <v>102</v>
      </c>
      <c r="Z51" s="41">
        <v>151</v>
      </c>
      <c r="AA51" s="42" t="s">
        <v>61</v>
      </c>
      <c r="AB51" s="42"/>
      <c r="AC51" s="42"/>
      <c r="AD51" s="46"/>
    </row>
    <row r="52" spans="1:30">
      <c r="A52" s="41" t="s">
        <v>35</v>
      </c>
      <c r="B52" s="41" t="s">
        <v>158</v>
      </c>
      <c r="C52" s="42">
        <v>2025</v>
      </c>
      <c r="D52" s="51" t="s">
        <v>171</v>
      </c>
      <c r="E52" s="103" t="s">
        <v>257</v>
      </c>
      <c r="F52" s="41" t="s">
        <v>258</v>
      </c>
      <c r="G52" s="43">
        <v>85.99096375</v>
      </c>
      <c r="H52" s="43">
        <v>0.25</v>
      </c>
      <c r="I52" s="43">
        <f t="shared" si="0"/>
        <v>86.24096375</v>
      </c>
      <c r="J52" s="43">
        <v>83.963855</v>
      </c>
      <c r="K52" s="43">
        <v>1</v>
      </c>
      <c r="L52" s="43">
        <f t="shared" si="8"/>
        <v>84.963855</v>
      </c>
      <c r="M52" s="44">
        <v>81.2</v>
      </c>
      <c r="N52" s="43">
        <v>0</v>
      </c>
      <c r="O52" s="43">
        <f t="shared" si="1"/>
        <v>81.2</v>
      </c>
      <c r="P52" s="43">
        <v>60</v>
      </c>
      <c r="Q52" s="43">
        <v>0</v>
      </c>
      <c r="R52" s="43">
        <f t="shared" si="3"/>
        <v>60</v>
      </c>
      <c r="S52" s="43">
        <v>56.012</v>
      </c>
      <c r="T52" s="43">
        <v>5</v>
      </c>
      <c r="U52" s="43">
        <f t="shared" si="4"/>
        <v>61.012</v>
      </c>
      <c r="V52" s="44">
        <f t="shared" si="5"/>
        <v>82.457587625</v>
      </c>
      <c r="W52" s="45">
        <f t="shared" si="6"/>
        <v>48</v>
      </c>
      <c r="X52" s="45">
        <f t="shared" si="7"/>
        <v>47</v>
      </c>
      <c r="Y52" s="67" t="s">
        <v>39</v>
      </c>
      <c r="Z52" s="41">
        <v>151</v>
      </c>
      <c r="AA52" s="42" t="s">
        <v>72</v>
      </c>
      <c r="AB52" s="42"/>
      <c r="AC52" s="42"/>
      <c r="AD52" s="46"/>
    </row>
    <row r="53" spans="1:30">
      <c r="A53" s="41" t="s">
        <v>35</v>
      </c>
      <c r="B53" s="41" t="s">
        <v>158</v>
      </c>
      <c r="C53" s="42">
        <v>2025</v>
      </c>
      <c r="D53" s="51" t="s">
        <v>171</v>
      </c>
      <c r="E53" s="103" t="s">
        <v>259</v>
      </c>
      <c r="F53" s="41" t="s">
        <v>260</v>
      </c>
      <c r="G53" s="43">
        <v>87.057229</v>
      </c>
      <c r="H53" s="43">
        <v>0</v>
      </c>
      <c r="I53" s="43">
        <f t="shared" si="0"/>
        <v>87.057229</v>
      </c>
      <c r="J53" s="43">
        <v>84.228916</v>
      </c>
      <c r="K53" s="43">
        <v>1</v>
      </c>
      <c r="L53" s="43">
        <f t="shared" si="8"/>
        <v>85.228916</v>
      </c>
      <c r="M53" s="43">
        <v>72.2</v>
      </c>
      <c r="N53" s="43">
        <v>0</v>
      </c>
      <c r="O53" s="43">
        <f t="shared" si="1"/>
        <v>72.2</v>
      </c>
      <c r="P53" s="43">
        <v>60</v>
      </c>
      <c r="Q53" s="43">
        <v>0</v>
      </c>
      <c r="R53" s="43">
        <f t="shared" si="3"/>
        <v>60</v>
      </c>
      <c r="S53" s="43">
        <v>55.842</v>
      </c>
      <c r="T53" s="43">
        <v>5</v>
      </c>
      <c r="U53" s="43">
        <f t="shared" si="4"/>
        <v>60.842</v>
      </c>
      <c r="V53" s="44">
        <f t="shared" si="5"/>
        <v>82.2795099</v>
      </c>
      <c r="W53" s="45">
        <f t="shared" si="6"/>
        <v>49</v>
      </c>
      <c r="X53" s="45">
        <f t="shared" si="7"/>
        <v>44</v>
      </c>
      <c r="Y53" s="67" t="s">
        <v>39</v>
      </c>
      <c r="Z53" s="41">
        <v>151</v>
      </c>
      <c r="AA53" s="42" t="s">
        <v>72</v>
      </c>
      <c r="AB53" s="42"/>
      <c r="AC53" s="42"/>
      <c r="AD53" s="46"/>
    </row>
    <row r="54" spans="1:30">
      <c r="A54" s="41" t="s">
        <v>35</v>
      </c>
      <c r="B54" s="41" t="s">
        <v>158</v>
      </c>
      <c r="C54" s="42">
        <v>2025</v>
      </c>
      <c r="D54" s="41" t="s">
        <v>174</v>
      </c>
      <c r="E54" s="41" t="s">
        <v>261</v>
      </c>
      <c r="F54" s="41" t="s">
        <v>262</v>
      </c>
      <c r="G54" s="43">
        <v>83.93</v>
      </c>
      <c r="H54" s="43">
        <v>1.55</v>
      </c>
      <c r="I54" s="43">
        <f t="shared" si="0"/>
        <v>85.48</v>
      </c>
      <c r="J54" s="43">
        <v>83.723</v>
      </c>
      <c r="K54" s="43">
        <v>1</v>
      </c>
      <c r="L54" s="43">
        <f t="shared" si="8"/>
        <v>84.723</v>
      </c>
      <c r="M54" s="43">
        <v>82</v>
      </c>
      <c r="N54" s="43">
        <v>0</v>
      </c>
      <c r="O54" s="43">
        <f t="shared" si="1"/>
        <v>82</v>
      </c>
      <c r="P54" s="43">
        <v>60</v>
      </c>
      <c r="Q54" s="43">
        <v>0</v>
      </c>
      <c r="R54" s="43">
        <f t="shared" si="3"/>
        <v>60</v>
      </c>
      <c r="S54" s="43">
        <v>55.8</v>
      </c>
      <c r="T54" s="43">
        <v>5</v>
      </c>
      <c r="U54" s="43">
        <f t="shared" si="4"/>
        <v>60.8</v>
      </c>
      <c r="V54" s="44">
        <f t="shared" si="5"/>
        <v>82.23025</v>
      </c>
      <c r="W54" s="45">
        <f t="shared" si="6"/>
        <v>50</v>
      </c>
      <c r="X54" s="45">
        <f t="shared" si="7"/>
        <v>50</v>
      </c>
      <c r="Y54" s="67" t="s">
        <v>39</v>
      </c>
      <c r="Z54" s="41">
        <v>151</v>
      </c>
      <c r="AA54" s="42" t="s">
        <v>72</v>
      </c>
      <c r="AB54" s="42"/>
      <c r="AC54" s="42"/>
      <c r="AD54" s="46"/>
    </row>
    <row r="55" spans="1:30">
      <c r="A55" s="41" t="s">
        <v>35</v>
      </c>
      <c r="B55" s="41" t="s">
        <v>158</v>
      </c>
      <c r="C55" s="42">
        <v>2025</v>
      </c>
      <c r="D55" s="41" t="s">
        <v>164</v>
      </c>
      <c r="E55" s="103" t="s">
        <v>263</v>
      </c>
      <c r="F55" s="41" t="s">
        <v>264</v>
      </c>
      <c r="G55" s="43">
        <v>88.930723</v>
      </c>
      <c r="H55" s="43">
        <v>0.825</v>
      </c>
      <c r="I55" s="43">
        <f t="shared" si="0"/>
        <v>89.755723</v>
      </c>
      <c r="J55" s="43">
        <v>83.72289157</v>
      </c>
      <c r="K55" s="43">
        <v>1</v>
      </c>
      <c r="L55" s="43">
        <f t="shared" si="8"/>
        <v>84.72289157</v>
      </c>
      <c r="M55" s="43">
        <v>77.25</v>
      </c>
      <c r="N55" s="43">
        <v>0</v>
      </c>
      <c r="O55" s="43">
        <f t="shared" si="1"/>
        <v>77.25</v>
      </c>
      <c r="P55" s="43">
        <v>60</v>
      </c>
      <c r="Q55" s="43">
        <v>0</v>
      </c>
      <c r="R55" s="43">
        <f t="shared" si="3"/>
        <v>60</v>
      </c>
      <c r="S55" s="43">
        <v>55.658</v>
      </c>
      <c r="T55" s="43">
        <v>0</v>
      </c>
      <c r="U55" s="43">
        <f t="shared" si="4"/>
        <v>55.658</v>
      </c>
      <c r="V55" s="44">
        <f t="shared" si="5"/>
        <v>82.1631409775</v>
      </c>
      <c r="W55" s="45">
        <f t="shared" si="6"/>
        <v>51</v>
      </c>
      <c r="X55" s="45">
        <f t="shared" si="7"/>
        <v>52</v>
      </c>
      <c r="Y55" s="67" t="s">
        <v>39</v>
      </c>
      <c r="Z55" s="41">
        <v>151</v>
      </c>
      <c r="AA55" s="42" t="s">
        <v>72</v>
      </c>
      <c r="AB55" s="42"/>
      <c r="AC55" s="42"/>
      <c r="AD55" s="46"/>
    </row>
    <row r="56" spans="1:30">
      <c r="A56" s="41" t="s">
        <v>35</v>
      </c>
      <c r="B56" s="41" t="s">
        <v>158</v>
      </c>
      <c r="C56" s="42">
        <v>2025</v>
      </c>
      <c r="D56" s="51" t="s">
        <v>171</v>
      </c>
      <c r="E56" s="103" t="s">
        <v>265</v>
      </c>
      <c r="F56" s="41" t="s">
        <v>266</v>
      </c>
      <c r="G56" s="43">
        <v>88.76807225</v>
      </c>
      <c r="H56" s="43">
        <v>1.09375</v>
      </c>
      <c r="I56" s="43">
        <f t="shared" si="0"/>
        <v>89.86182225</v>
      </c>
      <c r="J56" s="43">
        <v>83.072289</v>
      </c>
      <c r="K56" s="43">
        <v>1</v>
      </c>
      <c r="L56" s="43">
        <f t="shared" si="8"/>
        <v>84.072289</v>
      </c>
      <c r="M56" s="44">
        <v>76.85</v>
      </c>
      <c r="N56" s="43">
        <v>0</v>
      </c>
      <c r="O56" s="43">
        <f t="shared" si="1"/>
        <v>76.85</v>
      </c>
      <c r="P56" s="43">
        <v>60</v>
      </c>
      <c r="Q56" s="43">
        <v>0</v>
      </c>
      <c r="R56" s="43">
        <f t="shared" si="3"/>
        <v>60</v>
      </c>
      <c r="S56" s="43">
        <v>58.354</v>
      </c>
      <c r="T56" s="43">
        <v>6.525</v>
      </c>
      <c r="U56" s="43">
        <f t="shared" si="4"/>
        <v>64.879</v>
      </c>
      <c r="V56" s="44">
        <f t="shared" si="5"/>
        <v>82.126848975</v>
      </c>
      <c r="W56" s="45">
        <f t="shared" si="6"/>
        <v>52</v>
      </c>
      <c r="X56" s="45">
        <f t="shared" si="7"/>
        <v>55</v>
      </c>
      <c r="Y56" s="67" t="s">
        <v>39</v>
      </c>
      <c r="Z56" s="41">
        <v>151</v>
      </c>
      <c r="AA56" s="42" t="s">
        <v>72</v>
      </c>
      <c r="AB56" s="42"/>
      <c r="AC56" s="42"/>
      <c r="AD56" s="46"/>
    </row>
    <row r="57" spans="1:30">
      <c r="A57" s="41" t="s">
        <v>35</v>
      </c>
      <c r="B57" s="41" t="s">
        <v>158</v>
      </c>
      <c r="C57" s="42">
        <v>2025</v>
      </c>
      <c r="D57" s="51" t="s">
        <v>171</v>
      </c>
      <c r="E57" s="103" t="s">
        <v>267</v>
      </c>
      <c r="F57" s="41" t="s">
        <v>268</v>
      </c>
      <c r="G57" s="43">
        <v>88.9668675</v>
      </c>
      <c r="H57" s="43">
        <v>0</v>
      </c>
      <c r="I57" s="43">
        <f t="shared" si="0"/>
        <v>88.9668675</v>
      </c>
      <c r="J57" s="43">
        <v>83.86747</v>
      </c>
      <c r="K57" s="43">
        <v>1</v>
      </c>
      <c r="L57" s="43">
        <f t="shared" si="8"/>
        <v>84.86747</v>
      </c>
      <c r="M57" s="43">
        <v>69.85</v>
      </c>
      <c r="N57" s="43">
        <v>0</v>
      </c>
      <c r="O57" s="43">
        <f t="shared" si="1"/>
        <v>69.85</v>
      </c>
      <c r="P57" s="43">
        <v>60</v>
      </c>
      <c r="Q57" s="43">
        <v>0</v>
      </c>
      <c r="R57" s="43">
        <f t="shared" si="3"/>
        <v>60</v>
      </c>
      <c r="S57" s="43">
        <v>55.842</v>
      </c>
      <c r="T57" s="43">
        <v>5</v>
      </c>
      <c r="U57" s="43">
        <f t="shared" si="4"/>
        <v>60.842</v>
      </c>
      <c r="V57" s="44">
        <f t="shared" si="5"/>
        <v>82.08188925</v>
      </c>
      <c r="W57" s="45">
        <f t="shared" si="6"/>
        <v>53</v>
      </c>
      <c r="X57" s="45">
        <f t="shared" si="7"/>
        <v>48</v>
      </c>
      <c r="Y57" s="67" t="s">
        <v>39</v>
      </c>
      <c r="Z57" s="41">
        <v>151</v>
      </c>
      <c r="AA57" s="42" t="s">
        <v>72</v>
      </c>
      <c r="AB57" s="42"/>
      <c r="AC57" s="42"/>
      <c r="AD57" s="46"/>
    </row>
    <row r="58" spans="1:30">
      <c r="A58" s="41" t="s">
        <v>35</v>
      </c>
      <c r="B58" s="41" t="s">
        <v>158</v>
      </c>
      <c r="C58" s="42">
        <v>2025</v>
      </c>
      <c r="D58" s="41" t="s">
        <v>174</v>
      </c>
      <c r="E58" s="41" t="s">
        <v>269</v>
      </c>
      <c r="F58" s="41" t="s">
        <v>270</v>
      </c>
      <c r="G58" s="43">
        <v>84.11</v>
      </c>
      <c r="H58" s="43">
        <v>0.3</v>
      </c>
      <c r="I58" s="43">
        <f t="shared" si="0"/>
        <v>84.41</v>
      </c>
      <c r="J58" s="43">
        <v>84.422</v>
      </c>
      <c r="K58" s="43">
        <v>0</v>
      </c>
      <c r="L58" s="43">
        <f t="shared" si="8"/>
        <v>84.422</v>
      </c>
      <c r="M58" s="43">
        <v>81.6</v>
      </c>
      <c r="N58" s="43">
        <v>0</v>
      </c>
      <c r="O58" s="43">
        <f t="shared" si="1"/>
        <v>81.6</v>
      </c>
      <c r="P58" s="43">
        <v>60</v>
      </c>
      <c r="Q58" s="43">
        <v>0</v>
      </c>
      <c r="R58" s="43">
        <f t="shared" si="3"/>
        <v>60</v>
      </c>
      <c r="S58" s="43">
        <v>55.8</v>
      </c>
      <c r="T58" s="43">
        <v>8</v>
      </c>
      <c r="U58" s="43">
        <f t="shared" si="4"/>
        <v>63.8</v>
      </c>
      <c r="V58" s="44">
        <f t="shared" si="5"/>
        <v>82.0275</v>
      </c>
      <c r="W58" s="45">
        <f t="shared" si="6"/>
        <v>54</v>
      </c>
      <c r="X58" s="45">
        <f t="shared" si="7"/>
        <v>42</v>
      </c>
      <c r="Y58" s="67" t="s">
        <v>39</v>
      </c>
      <c r="Z58" s="41">
        <v>151</v>
      </c>
      <c r="AA58" s="42" t="s">
        <v>72</v>
      </c>
      <c r="AB58" s="42"/>
      <c r="AC58" s="42"/>
      <c r="AD58" s="46"/>
    </row>
    <row r="59" spans="1:30">
      <c r="A59" s="41" t="s">
        <v>35</v>
      </c>
      <c r="B59" s="41" t="s">
        <v>158</v>
      </c>
      <c r="C59" s="42">
        <v>2025</v>
      </c>
      <c r="D59" s="41" t="s">
        <v>174</v>
      </c>
      <c r="E59" s="41" t="s">
        <v>271</v>
      </c>
      <c r="F59" s="41" t="s">
        <v>272</v>
      </c>
      <c r="G59" s="43">
        <v>89.22</v>
      </c>
      <c r="H59" s="43">
        <v>0.5</v>
      </c>
      <c r="I59" s="43">
        <f t="shared" si="0"/>
        <v>89.72</v>
      </c>
      <c r="J59" s="43">
        <v>84.88</v>
      </c>
      <c r="K59" s="43">
        <v>0</v>
      </c>
      <c r="L59" s="43">
        <f t="shared" si="8"/>
        <v>84.88</v>
      </c>
      <c r="M59" s="43">
        <v>69.75</v>
      </c>
      <c r="N59" s="43">
        <v>0</v>
      </c>
      <c r="O59" s="43">
        <f t="shared" si="1"/>
        <v>69.75</v>
      </c>
      <c r="P59" s="43">
        <v>60</v>
      </c>
      <c r="Q59" s="43">
        <v>0</v>
      </c>
      <c r="R59" s="43">
        <f t="shared" si="3"/>
        <v>60</v>
      </c>
      <c r="S59" s="43">
        <v>57.8</v>
      </c>
      <c r="T59" s="43">
        <v>0</v>
      </c>
      <c r="U59" s="43">
        <f t="shared" si="4"/>
        <v>57.8</v>
      </c>
      <c r="V59" s="44">
        <f t="shared" si="5"/>
        <v>82.0095</v>
      </c>
      <c r="W59" s="45">
        <f t="shared" si="6"/>
        <v>55</v>
      </c>
      <c r="X59" s="45">
        <f t="shared" si="7"/>
        <v>36</v>
      </c>
      <c r="Y59" s="67" t="s">
        <v>39</v>
      </c>
      <c r="Z59" s="41">
        <v>151</v>
      </c>
      <c r="AA59" s="42" t="s">
        <v>72</v>
      </c>
      <c r="AB59" s="42"/>
      <c r="AC59" s="42"/>
      <c r="AD59" s="46"/>
    </row>
    <row r="60" spans="1:30">
      <c r="A60" s="41" t="s">
        <v>35</v>
      </c>
      <c r="B60" s="41" t="s">
        <v>158</v>
      </c>
      <c r="C60" s="42">
        <v>2025</v>
      </c>
      <c r="D60" s="41" t="s">
        <v>159</v>
      </c>
      <c r="E60" s="103" t="s">
        <v>273</v>
      </c>
      <c r="F60" s="41" t="s">
        <v>274</v>
      </c>
      <c r="G60" s="43">
        <v>86.96578</v>
      </c>
      <c r="H60" s="43">
        <v>0</v>
      </c>
      <c r="I60" s="43">
        <f t="shared" si="0"/>
        <v>86.96578</v>
      </c>
      <c r="J60" s="43">
        <v>82.7831325301205</v>
      </c>
      <c r="K60" s="43">
        <v>1</v>
      </c>
      <c r="L60" s="43">
        <f t="shared" si="8"/>
        <v>83.7831325301205</v>
      </c>
      <c r="M60" s="43">
        <v>79.3</v>
      </c>
      <c r="N60" s="43">
        <f>0</f>
        <v>0</v>
      </c>
      <c r="O60" s="43">
        <f t="shared" si="1"/>
        <v>79.3</v>
      </c>
      <c r="P60" s="43">
        <f t="shared" ref="P60:P64" si="11">60</f>
        <v>60</v>
      </c>
      <c r="Q60" s="43">
        <f>0</f>
        <v>0</v>
      </c>
      <c r="R60" s="43">
        <f t="shared" si="3"/>
        <v>60</v>
      </c>
      <c r="S60" s="43">
        <v>55.77083333</v>
      </c>
      <c r="T60" s="43">
        <v>14</v>
      </c>
      <c r="U60" s="43">
        <f t="shared" si="4"/>
        <v>69.77083333</v>
      </c>
      <c r="V60" s="44">
        <f t="shared" si="5"/>
        <v>81.9874690640904</v>
      </c>
      <c r="W60" s="45">
        <f t="shared" si="6"/>
        <v>56</v>
      </c>
      <c r="X60" s="45">
        <f t="shared" si="7"/>
        <v>57</v>
      </c>
      <c r="Y60" s="67" t="s">
        <v>39</v>
      </c>
      <c r="Z60" s="41">
        <v>151</v>
      </c>
      <c r="AA60" s="42" t="s">
        <v>72</v>
      </c>
      <c r="AB60" s="42"/>
      <c r="AC60" s="42"/>
      <c r="AD60" s="46"/>
    </row>
    <row r="61" spans="1:30">
      <c r="A61" s="41" t="s">
        <v>35</v>
      </c>
      <c r="B61" s="41" t="s">
        <v>158</v>
      </c>
      <c r="C61" s="42">
        <v>2025</v>
      </c>
      <c r="D61" s="51" t="s">
        <v>171</v>
      </c>
      <c r="E61" s="103" t="s">
        <v>275</v>
      </c>
      <c r="F61" s="41" t="s">
        <v>276</v>
      </c>
      <c r="G61" s="43">
        <v>87.183735</v>
      </c>
      <c r="H61" s="43">
        <v>0</v>
      </c>
      <c r="I61" s="43">
        <f t="shared" si="0"/>
        <v>87.183735</v>
      </c>
      <c r="J61" s="43">
        <v>84.73494</v>
      </c>
      <c r="K61" s="43">
        <v>0</v>
      </c>
      <c r="L61" s="43">
        <f t="shared" si="8"/>
        <v>84.73494</v>
      </c>
      <c r="M61" s="43">
        <v>71.95</v>
      </c>
      <c r="N61" s="43">
        <v>0</v>
      </c>
      <c r="O61" s="43">
        <f t="shared" si="1"/>
        <v>71.95</v>
      </c>
      <c r="P61" s="43">
        <v>60</v>
      </c>
      <c r="Q61" s="43">
        <v>0</v>
      </c>
      <c r="R61" s="43">
        <f t="shared" si="3"/>
        <v>60</v>
      </c>
      <c r="S61" s="43">
        <v>55.842</v>
      </c>
      <c r="T61" s="43">
        <v>5</v>
      </c>
      <c r="U61" s="43">
        <f t="shared" si="4"/>
        <v>60.842</v>
      </c>
      <c r="V61" s="44">
        <f t="shared" si="5"/>
        <v>81.9091785</v>
      </c>
      <c r="W61" s="45">
        <f t="shared" si="6"/>
        <v>57</v>
      </c>
      <c r="X61" s="45">
        <f t="shared" si="7"/>
        <v>38</v>
      </c>
      <c r="Y61" s="67" t="s">
        <v>39</v>
      </c>
      <c r="Z61" s="41">
        <v>151</v>
      </c>
      <c r="AA61" s="42" t="s">
        <v>72</v>
      </c>
      <c r="AB61" s="42"/>
      <c r="AC61" s="42"/>
      <c r="AD61" s="46"/>
    </row>
    <row r="62" ht="17" customHeight="1" spans="1:30">
      <c r="A62" s="41" t="s">
        <v>35</v>
      </c>
      <c r="B62" s="41" t="s">
        <v>158</v>
      </c>
      <c r="C62" s="42">
        <v>2025</v>
      </c>
      <c r="D62" s="51" t="s">
        <v>171</v>
      </c>
      <c r="E62" s="103" t="s">
        <v>277</v>
      </c>
      <c r="F62" s="41" t="s">
        <v>278</v>
      </c>
      <c r="G62" s="43">
        <v>90.930723</v>
      </c>
      <c r="H62" s="43">
        <v>0</v>
      </c>
      <c r="I62" s="43">
        <f t="shared" si="0"/>
        <v>90.930723</v>
      </c>
      <c r="J62" s="43">
        <v>83.722892</v>
      </c>
      <c r="K62" s="43">
        <v>1</v>
      </c>
      <c r="L62" s="43">
        <f t="shared" si="8"/>
        <v>84.722892</v>
      </c>
      <c r="M62" s="44">
        <v>59.5</v>
      </c>
      <c r="N62" s="43">
        <v>0</v>
      </c>
      <c r="O62" s="43">
        <f t="shared" si="1"/>
        <v>59.5</v>
      </c>
      <c r="P62" s="43">
        <v>60</v>
      </c>
      <c r="Q62" s="43">
        <v>0</v>
      </c>
      <c r="R62" s="43">
        <f t="shared" si="3"/>
        <v>60</v>
      </c>
      <c r="S62" s="43">
        <v>57.85</v>
      </c>
      <c r="T62" s="43">
        <v>6.66</v>
      </c>
      <c r="U62" s="43">
        <f t="shared" si="4"/>
        <v>64.51</v>
      </c>
      <c r="V62" s="44">
        <f t="shared" si="5"/>
        <v>81.8357413</v>
      </c>
      <c r="W62" s="45">
        <f t="shared" si="6"/>
        <v>58</v>
      </c>
      <c r="X62" s="45">
        <f t="shared" si="7"/>
        <v>51</v>
      </c>
      <c r="Y62" s="67" t="s">
        <v>39</v>
      </c>
      <c r="Z62" s="41">
        <v>151</v>
      </c>
      <c r="AA62" s="42" t="s">
        <v>69</v>
      </c>
      <c r="AB62" s="42"/>
      <c r="AC62" s="42"/>
      <c r="AD62" s="46"/>
    </row>
    <row r="63" spans="1:30">
      <c r="A63" s="41" t="s">
        <v>35</v>
      </c>
      <c r="B63" s="41" t="s">
        <v>158</v>
      </c>
      <c r="C63" s="42">
        <v>2025</v>
      </c>
      <c r="D63" s="41" t="s">
        <v>159</v>
      </c>
      <c r="E63" s="103" t="s">
        <v>279</v>
      </c>
      <c r="F63" s="41" t="s">
        <v>280</v>
      </c>
      <c r="G63" s="43">
        <v>86.5753</v>
      </c>
      <c r="H63" s="43">
        <v>0</v>
      </c>
      <c r="I63" s="43">
        <f t="shared" si="0"/>
        <v>86.5753</v>
      </c>
      <c r="J63" s="43">
        <v>82.3012048192771</v>
      </c>
      <c r="K63" s="43">
        <v>1.75</v>
      </c>
      <c r="L63" s="43">
        <f t="shared" si="8"/>
        <v>84.0512048192771</v>
      </c>
      <c r="M63" s="43">
        <v>78.3</v>
      </c>
      <c r="N63" s="43">
        <v>0</v>
      </c>
      <c r="O63" s="43">
        <f t="shared" si="1"/>
        <v>78.3</v>
      </c>
      <c r="P63" s="43">
        <f t="shared" si="11"/>
        <v>60</v>
      </c>
      <c r="Q63" s="43">
        <v>0</v>
      </c>
      <c r="R63" s="43">
        <f t="shared" si="3"/>
        <v>60</v>
      </c>
      <c r="S63" s="43">
        <v>55.84166667</v>
      </c>
      <c r="T63" s="43">
        <v>8</v>
      </c>
      <c r="U63" s="43">
        <f t="shared" si="4"/>
        <v>63.84166667</v>
      </c>
      <c r="V63" s="44">
        <f t="shared" si="5"/>
        <v>81.8030169479578</v>
      </c>
      <c r="W63" s="45">
        <f t="shared" si="6"/>
        <v>59</v>
      </c>
      <c r="X63" s="45">
        <f t="shared" si="7"/>
        <v>62</v>
      </c>
      <c r="Y63" s="67" t="s">
        <v>39</v>
      </c>
      <c r="Z63" s="41">
        <v>151</v>
      </c>
      <c r="AA63" s="42" t="s">
        <v>72</v>
      </c>
      <c r="AB63" s="42"/>
      <c r="AC63" s="42"/>
      <c r="AD63" s="46"/>
    </row>
    <row r="64" spans="1:30">
      <c r="A64" s="41" t="s">
        <v>35</v>
      </c>
      <c r="B64" s="41" t="s">
        <v>158</v>
      </c>
      <c r="C64" s="42">
        <v>2025</v>
      </c>
      <c r="D64" s="41" t="s">
        <v>159</v>
      </c>
      <c r="E64" s="103" t="s">
        <v>281</v>
      </c>
      <c r="F64" s="41" t="s">
        <v>282</v>
      </c>
      <c r="G64" s="43">
        <v>87.08544</v>
      </c>
      <c r="H64" s="43">
        <f>0</f>
        <v>0</v>
      </c>
      <c r="I64" s="43">
        <f t="shared" si="0"/>
        <v>87.08544</v>
      </c>
      <c r="J64" s="43">
        <v>84.3417721518987</v>
      </c>
      <c r="K64" s="43">
        <f>0</f>
        <v>0</v>
      </c>
      <c r="L64" s="43">
        <f t="shared" si="8"/>
        <v>84.3417721518987</v>
      </c>
      <c r="M64" s="43">
        <v>81.2</v>
      </c>
      <c r="N64" s="43">
        <f>0</f>
        <v>0</v>
      </c>
      <c r="O64" s="43">
        <f t="shared" si="1"/>
        <v>81.2</v>
      </c>
      <c r="P64" s="43">
        <f t="shared" si="11"/>
        <v>60</v>
      </c>
      <c r="Q64" s="43">
        <f>0</f>
        <v>0</v>
      </c>
      <c r="R64" s="43">
        <f t="shared" si="3"/>
        <v>60</v>
      </c>
      <c r="S64" s="43">
        <v>53.80416667</v>
      </c>
      <c r="T64" s="43">
        <f>0</f>
        <v>0</v>
      </c>
      <c r="U64" s="43">
        <f t="shared" si="4"/>
        <v>53.80416667</v>
      </c>
      <c r="V64" s="44">
        <f t="shared" si="5"/>
        <v>81.715081447424</v>
      </c>
      <c r="W64" s="45">
        <f t="shared" si="6"/>
        <v>60</v>
      </c>
      <c r="X64" s="45">
        <f t="shared" si="7"/>
        <v>43</v>
      </c>
      <c r="Y64" s="67" t="s">
        <v>39</v>
      </c>
      <c r="Z64" s="41">
        <v>151</v>
      </c>
      <c r="AA64" s="42" t="s">
        <v>72</v>
      </c>
      <c r="AB64" s="42"/>
      <c r="AC64" s="42"/>
      <c r="AD64" s="46"/>
    </row>
    <row r="65" spans="1:30">
      <c r="A65" s="41" t="s">
        <v>35</v>
      </c>
      <c r="B65" s="41" t="s">
        <v>158</v>
      </c>
      <c r="C65" s="42">
        <v>2025</v>
      </c>
      <c r="D65" s="41" t="s">
        <v>174</v>
      </c>
      <c r="E65" s="41" t="s">
        <v>283</v>
      </c>
      <c r="F65" s="41" t="s">
        <v>284</v>
      </c>
      <c r="G65" s="43">
        <v>89.18</v>
      </c>
      <c r="H65" s="43">
        <v>0</v>
      </c>
      <c r="I65" s="43">
        <f t="shared" si="0"/>
        <v>89.18</v>
      </c>
      <c r="J65" s="43">
        <v>84.735</v>
      </c>
      <c r="K65" s="43">
        <v>0</v>
      </c>
      <c r="L65" s="43">
        <f t="shared" si="8"/>
        <v>84.735</v>
      </c>
      <c r="M65" s="43">
        <v>69</v>
      </c>
      <c r="N65" s="43">
        <v>0</v>
      </c>
      <c r="O65" s="43">
        <f t="shared" si="1"/>
        <v>69</v>
      </c>
      <c r="P65" s="43">
        <v>60</v>
      </c>
      <c r="Q65" s="43">
        <v>0</v>
      </c>
      <c r="R65" s="43">
        <f t="shared" si="3"/>
        <v>60</v>
      </c>
      <c r="S65" s="43">
        <v>55.9</v>
      </c>
      <c r="T65" s="43">
        <v>0</v>
      </c>
      <c r="U65" s="43">
        <f t="shared" si="4"/>
        <v>55.9</v>
      </c>
      <c r="V65" s="44">
        <f t="shared" si="5"/>
        <v>81.71425</v>
      </c>
      <c r="W65" s="45">
        <f t="shared" si="6"/>
        <v>61</v>
      </c>
      <c r="X65" s="45">
        <f t="shared" si="7"/>
        <v>37</v>
      </c>
      <c r="Y65" s="67" t="s">
        <v>39</v>
      </c>
      <c r="Z65" s="41">
        <v>151</v>
      </c>
      <c r="AA65" s="42" t="s">
        <v>72</v>
      </c>
      <c r="AB65" s="42"/>
      <c r="AC65" s="42"/>
      <c r="AD65" s="46"/>
    </row>
    <row r="66" ht="18" customHeight="1" spans="1:30">
      <c r="A66" s="41" t="s">
        <v>35</v>
      </c>
      <c r="B66" s="41" t="s">
        <v>158</v>
      </c>
      <c r="C66" s="42">
        <v>2025</v>
      </c>
      <c r="D66" s="41" t="s">
        <v>174</v>
      </c>
      <c r="E66" s="41" t="s">
        <v>285</v>
      </c>
      <c r="F66" s="41" t="s">
        <v>286</v>
      </c>
      <c r="G66" s="43">
        <v>90.37</v>
      </c>
      <c r="H66" s="43">
        <v>2.5</v>
      </c>
      <c r="I66" s="43">
        <f t="shared" si="0"/>
        <v>92.87</v>
      </c>
      <c r="J66" s="43">
        <v>81.482</v>
      </c>
      <c r="K66" s="43">
        <v>1</v>
      </c>
      <c r="L66" s="43">
        <f t="shared" si="8"/>
        <v>82.482</v>
      </c>
      <c r="M66" s="43">
        <v>75.2</v>
      </c>
      <c r="N66" s="43">
        <v>0</v>
      </c>
      <c r="O66" s="43">
        <f t="shared" si="1"/>
        <v>75.2</v>
      </c>
      <c r="P66" s="43">
        <v>60</v>
      </c>
      <c r="Q66" s="43">
        <v>0</v>
      </c>
      <c r="R66" s="43">
        <f t="shared" si="3"/>
        <v>60</v>
      </c>
      <c r="S66" s="43">
        <v>58.3</v>
      </c>
      <c r="T66" s="43">
        <v>15</v>
      </c>
      <c r="U66" s="43">
        <f t="shared" si="4"/>
        <v>73.3</v>
      </c>
      <c r="V66" s="44">
        <f t="shared" si="5"/>
        <v>81.5735</v>
      </c>
      <c r="W66" s="45">
        <f t="shared" si="6"/>
        <v>62</v>
      </c>
      <c r="X66" s="45">
        <f t="shared" si="7"/>
        <v>74</v>
      </c>
      <c r="Y66" s="69" t="s">
        <v>102</v>
      </c>
      <c r="Z66" s="41">
        <v>151</v>
      </c>
      <c r="AA66" s="42" t="s">
        <v>61</v>
      </c>
      <c r="AB66" s="42"/>
      <c r="AC66" s="42"/>
      <c r="AD66" s="46"/>
    </row>
    <row r="67" spans="1:30">
      <c r="A67" s="41" t="s">
        <v>35</v>
      </c>
      <c r="B67" s="41" t="s">
        <v>158</v>
      </c>
      <c r="C67" s="42">
        <v>2025</v>
      </c>
      <c r="D67" s="41" t="s">
        <v>174</v>
      </c>
      <c r="E67" s="41" t="s">
        <v>287</v>
      </c>
      <c r="F67" s="41" t="s">
        <v>288</v>
      </c>
      <c r="G67" s="43">
        <v>90.47</v>
      </c>
      <c r="H67" s="43">
        <v>1</v>
      </c>
      <c r="I67" s="43">
        <f t="shared" si="0"/>
        <v>91.47</v>
      </c>
      <c r="J67" s="43">
        <v>81.892</v>
      </c>
      <c r="K67" s="43">
        <v>1</v>
      </c>
      <c r="L67" s="43">
        <f t="shared" si="8"/>
        <v>82.892</v>
      </c>
      <c r="M67" s="43">
        <v>78.6</v>
      </c>
      <c r="N67" s="43">
        <v>0.75</v>
      </c>
      <c r="O67" s="43">
        <f t="shared" si="1"/>
        <v>79.35</v>
      </c>
      <c r="P67" s="43">
        <v>60</v>
      </c>
      <c r="Q67" s="43">
        <v>0</v>
      </c>
      <c r="R67" s="43">
        <f t="shared" si="3"/>
        <v>60</v>
      </c>
      <c r="S67" s="43">
        <v>55.7</v>
      </c>
      <c r="T67" s="43">
        <v>5</v>
      </c>
      <c r="U67" s="43">
        <f t="shared" si="4"/>
        <v>60.7</v>
      </c>
      <c r="V67" s="44">
        <f t="shared" si="5"/>
        <v>81.3185</v>
      </c>
      <c r="W67" s="45">
        <f t="shared" si="6"/>
        <v>63</v>
      </c>
      <c r="X67" s="45">
        <f t="shared" si="7"/>
        <v>69</v>
      </c>
      <c r="Y67" s="67" t="s">
        <v>39</v>
      </c>
      <c r="Z67" s="41">
        <v>151</v>
      </c>
      <c r="AA67" s="42" t="s">
        <v>72</v>
      </c>
      <c r="AB67" s="42"/>
      <c r="AC67" s="42"/>
      <c r="AD67" s="46"/>
    </row>
    <row r="68" spans="1:30">
      <c r="A68" s="41" t="s">
        <v>35</v>
      </c>
      <c r="B68" s="41" t="s">
        <v>158</v>
      </c>
      <c r="C68" s="42">
        <v>2025</v>
      </c>
      <c r="D68" s="41" t="s">
        <v>164</v>
      </c>
      <c r="E68" s="103" t="s">
        <v>289</v>
      </c>
      <c r="F68" s="41" t="s">
        <v>290</v>
      </c>
      <c r="G68" s="43">
        <v>88.725904</v>
      </c>
      <c r="H68" s="43">
        <v>0.825</v>
      </c>
      <c r="I68" s="43">
        <f t="shared" si="0"/>
        <v>89.550904</v>
      </c>
      <c r="J68" s="43">
        <v>82.90361446</v>
      </c>
      <c r="K68" s="43">
        <v>1</v>
      </c>
      <c r="L68" s="43">
        <f t="shared" si="8"/>
        <v>83.90361446</v>
      </c>
      <c r="M68" s="43">
        <v>72.05</v>
      </c>
      <c r="N68" s="43">
        <v>0</v>
      </c>
      <c r="O68" s="43">
        <f t="shared" si="1"/>
        <v>72.05</v>
      </c>
      <c r="P68" s="43">
        <v>60</v>
      </c>
      <c r="Q68" s="43">
        <v>0</v>
      </c>
      <c r="R68" s="43">
        <f t="shared" si="3"/>
        <v>60</v>
      </c>
      <c r="S68" s="43">
        <v>55.658</v>
      </c>
      <c r="T68" s="43">
        <v>0</v>
      </c>
      <c r="U68" s="43">
        <f t="shared" si="4"/>
        <v>55.658</v>
      </c>
      <c r="V68" s="44">
        <f t="shared" si="5"/>
        <v>81.268201245</v>
      </c>
      <c r="W68" s="45">
        <f t="shared" si="6"/>
        <v>64</v>
      </c>
      <c r="X68" s="45">
        <f t="shared" si="7"/>
        <v>56</v>
      </c>
      <c r="Y68" s="67" t="s">
        <v>39</v>
      </c>
      <c r="Z68" s="41">
        <v>151</v>
      </c>
      <c r="AA68" s="42" t="s">
        <v>72</v>
      </c>
      <c r="AB68" s="42"/>
      <c r="AC68" s="42"/>
      <c r="AD68" s="46"/>
    </row>
    <row r="69" spans="1:30">
      <c r="A69" s="41" t="s">
        <v>35</v>
      </c>
      <c r="B69" s="41" t="s">
        <v>158</v>
      </c>
      <c r="C69" s="42">
        <v>2025</v>
      </c>
      <c r="D69" s="41" t="s">
        <v>174</v>
      </c>
      <c r="E69" s="41" t="s">
        <v>291</v>
      </c>
      <c r="F69" s="41" t="s">
        <v>292</v>
      </c>
      <c r="G69" s="43">
        <v>88.49</v>
      </c>
      <c r="H69" s="43">
        <v>0.3</v>
      </c>
      <c r="I69" s="43">
        <f t="shared" ref="I69:I132" si="12">G69+H69</f>
        <v>88.79</v>
      </c>
      <c r="J69" s="43">
        <v>81.964</v>
      </c>
      <c r="K69" s="43">
        <v>1</v>
      </c>
      <c r="L69" s="43">
        <f t="shared" si="8"/>
        <v>82.964</v>
      </c>
      <c r="M69" s="43">
        <v>78.2</v>
      </c>
      <c r="N69" s="43">
        <v>0</v>
      </c>
      <c r="O69" s="43">
        <f t="shared" ref="O69:O132" si="13">M69+N69</f>
        <v>78.2</v>
      </c>
      <c r="P69" s="43">
        <v>60</v>
      </c>
      <c r="Q69" s="43">
        <v>0</v>
      </c>
      <c r="R69" s="43">
        <f t="shared" ref="R69:R132" si="14">P69+Q69</f>
        <v>60</v>
      </c>
      <c r="S69" s="43">
        <v>57.8</v>
      </c>
      <c r="T69" s="43">
        <v>5</v>
      </c>
      <c r="U69" s="43">
        <f t="shared" ref="U69:U132" si="15">S69+T69</f>
        <v>62.8</v>
      </c>
      <c r="V69" s="44">
        <f t="shared" ref="V69:V132" si="16">I69*0.1+L69*0.75+O69*0.05+R69*0.05+U69*0.05</f>
        <v>81.152</v>
      </c>
      <c r="W69" s="45">
        <f t="shared" ref="W69:W132" si="17">RANK(V69,V:V)</f>
        <v>65</v>
      </c>
      <c r="X69" s="45">
        <f t="shared" ref="X69:X132" si="18">RANK(J69,J:J)</f>
        <v>68</v>
      </c>
      <c r="Y69" s="67" t="s">
        <v>39</v>
      </c>
      <c r="Z69" s="41">
        <v>151</v>
      </c>
      <c r="AA69" s="42" t="s">
        <v>72</v>
      </c>
      <c r="AB69" s="42"/>
      <c r="AC69" s="42"/>
      <c r="AD69" s="46"/>
    </row>
    <row r="70" ht="16" customHeight="1" spans="1:30">
      <c r="A70" s="41" t="s">
        <v>35</v>
      </c>
      <c r="B70" s="41" t="s">
        <v>158</v>
      </c>
      <c r="C70" s="42">
        <v>2025</v>
      </c>
      <c r="D70" s="41" t="s">
        <v>159</v>
      </c>
      <c r="E70" s="103" t="s">
        <v>293</v>
      </c>
      <c r="F70" s="41" t="s">
        <v>294</v>
      </c>
      <c r="G70" s="43">
        <v>88.62952</v>
      </c>
      <c r="H70" s="43">
        <v>1.15</v>
      </c>
      <c r="I70" s="43">
        <f t="shared" si="12"/>
        <v>89.77952</v>
      </c>
      <c r="J70" s="43">
        <v>82.5180722891566</v>
      </c>
      <c r="K70" s="43">
        <v>1</v>
      </c>
      <c r="L70" s="43">
        <f t="shared" ref="L70:L133" si="19">J70+K70</f>
        <v>83.5180722891566</v>
      </c>
      <c r="M70" s="43">
        <v>75.1</v>
      </c>
      <c r="N70" s="43">
        <v>0.5</v>
      </c>
      <c r="O70" s="43">
        <f t="shared" si="13"/>
        <v>75.6</v>
      </c>
      <c r="P70" s="43">
        <f>60</f>
        <v>60</v>
      </c>
      <c r="Q70" s="43">
        <v>0</v>
      </c>
      <c r="R70" s="43">
        <f t="shared" si="14"/>
        <v>60</v>
      </c>
      <c r="S70" s="43">
        <v>53.90454545</v>
      </c>
      <c r="T70" s="43">
        <v>1</v>
      </c>
      <c r="U70" s="43">
        <f t="shared" si="15"/>
        <v>54.90454545</v>
      </c>
      <c r="V70" s="44">
        <f t="shared" si="16"/>
        <v>81.1417334893675</v>
      </c>
      <c r="W70" s="45">
        <f t="shared" si="17"/>
        <v>66</v>
      </c>
      <c r="X70" s="45">
        <f t="shared" si="18"/>
        <v>59</v>
      </c>
      <c r="Y70" s="69" t="s">
        <v>102</v>
      </c>
      <c r="Z70" s="41">
        <v>151</v>
      </c>
      <c r="AA70" s="42" t="s">
        <v>61</v>
      </c>
      <c r="AB70" s="42"/>
      <c r="AC70" s="42"/>
      <c r="AD70" s="46"/>
    </row>
    <row r="71" spans="1:30">
      <c r="A71" s="41" t="s">
        <v>35</v>
      </c>
      <c r="B71" s="41" t="s">
        <v>158</v>
      </c>
      <c r="C71" s="42">
        <v>2025</v>
      </c>
      <c r="D71" s="41" t="s">
        <v>164</v>
      </c>
      <c r="E71" s="103" t="s">
        <v>295</v>
      </c>
      <c r="F71" s="41" t="s">
        <v>296</v>
      </c>
      <c r="G71" s="43">
        <v>88.551205</v>
      </c>
      <c r="H71" s="43">
        <v>0</v>
      </c>
      <c r="I71" s="43">
        <f t="shared" si="12"/>
        <v>88.551205</v>
      </c>
      <c r="J71" s="43">
        <v>82.20481928</v>
      </c>
      <c r="K71" s="43">
        <v>1</v>
      </c>
      <c r="L71" s="43">
        <f t="shared" si="19"/>
        <v>83.20481928</v>
      </c>
      <c r="M71" s="43">
        <v>81.5</v>
      </c>
      <c r="N71" s="43">
        <v>0</v>
      </c>
      <c r="O71" s="43">
        <f t="shared" si="13"/>
        <v>81.5</v>
      </c>
      <c r="P71" s="43">
        <v>60</v>
      </c>
      <c r="Q71" s="43">
        <v>0</v>
      </c>
      <c r="R71" s="43">
        <f t="shared" si="14"/>
        <v>60</v>
      </c>
      <c r="S71" s="43">
        <v>55.658</v>
      </c>
      <c r="T71" s="43">
        <v>0</v>
      </c>
      <c r="U71" s="43">
        <f t="shared" si="15"/>
        <v>55.658</v>
      </c>
      <c r="V71" s="44">
        <f t="shared" si="16"/>
        <v>81.11663496</v>
      </c>
      <c r="W71" s="45">
        <f t="shared" si="17"/>
        <v>67</v>
      </c>
      <c r="X71" s="45">
        <f t="shared" si="18"/>
        <v>64</v>
      </c>
      <c r="Y71" s="67" t="s">
        <v>39</v>
      </c>
      <c r="Z71" s="41">
        <v>151</v>
      </c>
      <c r="AA71" s="42" t="s">
        <v>72</v>
      </c>
      <c r="AB71" s="42"/>
      <c r="AC71" s="42"/>
      <c r="AD71" s="46"/>
    </row>
    <row r="72" spans="1:30">
      <c r="A72" s="41" t="s">
        <v>35</v>
      </c>
      <c r="B72" s="41" t="s">
        <v>158</v>
      </c>
      <c r="C72" s="42">
        <v>2025</v>
      </c>
      <c r="D72" s="41" t="s">
        <v>164</v>
      </c>
      <c r="E72" s="103" t="s">
        <v>297</v>
      </c>
      <c r="F72" s="41" t="s">
        <v>298</v>
      </c>
      <c r="G72" s="43">
        <v>88.340361</v>
      </c>
      <c r="H72" s="43">
        <v>0</v>
      </c>
      <c r="I72" s="43">
        <f t="shared" si="12"/>
        <v>88.340361</v>
      </c>
      <c r="J72" s="43">
        <v>81.36144578</v>
      </c>
      <c r="K72" s="43">
        <v>1.5</v>
      </c>
      <c r="L72" s="43">
        <f t="shared" si="19"/>
        <v>82.86144578</v>
      </c>
      <c r="M72" s="43">
        <v>77.15</v>
      </c>
      <c r="N72" s="43">
        <v>0</v>
      </c>
      <c r="O72" s="43">
        <f t="shared" si="13"/>
        <v>77.15</v>
      </c>
      <c r="P72" s="43">
        <v>60</v>
      </c>
      <c r="Q72" s="43">
        <v>0</v>
      </c>
      <c r="R72" s="43">
        <f t="shared" si="14"/>
        <v>60</v>
      </c>
      <c r="S72" s="43">
        <v>58.752</v>
      </c>
      <c r="T72" s="43">
        <v>5</v>
      </c>
      <c r="U72" s="43">
        <f t="shared" si="15"/>
        <v>63.752</v>
      </c>
      <c r="V72" s="44">
        <f t="shared" si="16"/>
        <v>81.025220435</v>
      </c>
      <c r="W72" s="45">
        <f t="shared" si="17"/>
        <v>68</v>
      </c>
      <c r="X72" s="45">
        <f t="shared" si="18"/>
        <v>75</v>
      </c>
      <c r="Y72" s="67" t="s">
        <v>39</v>
      </c>
      <c r="Z72" s="41">
        <v>151</v>
      </c>
      <c r="AA72" s="42" t="s">
        <v>72</v>
      </c>
      <c r="AB72" s="42"/>
      <c r="AC72" s="42"/>
      <c r="AD72" s="46"/>
    </row>
    <row r="73" spans="1:30">
      <c r="A73" s="41" t="s">
        <v>35</v>
      </c>
      <c r="B73" s="41" t="s">
        <v>158</v>
      </c>
      <c r="C73" s="42">
        <v>2025</v>
      </c>
      <c r="D73" s="51" t="s">
        <v>171</v>
      </c>
      <c r="E73" s="103" t="s">
        <v>299</v>
      </c>
      <c r="F73" s="41" t="s">
        <v>300</v>
      </c>
      <c r="G73" s="43">
        <v>90.7801205</v>
      </c>
      <c r="H73" s="43">
        <v>1.45</v>
      </c>
      <c r="I73" s="43">
        <f t="shared" si="12"/>
        <v>92.2301205</v>
      </c>
      <c r="J73" s="43">
        <v>83.120482</v>
      </c>
      <c r="K73" s="43">
        <v>0</v>
      </c>
      <c r="L73" s="43">
        <f t="shared" si="19"/>
        <v>83.120482</v>
      </c>
      <c r="M73" s="44">
        <v>64.1</v>
      </c>
      <c r="N73" s="43">
        <v>0</v>
      </c>
      <c r="O73" s="43">
        <f t="shared" si="13"/>
        <v>64.1</v>
      </c>
      <c r="P73" s="43">
        <v>60</v>
      </c>
      <c r="Q73" s="43">
        <v>0</v>
      </c>
      <c r="R73" s="43">
        <f t="shared" si="14"/>
        <v>60</v>
      </c>
      <c r="S73" s="43">
        <v>56.354</v>
      </c>
      <c r="T73" s="43">
        <v>5</v>
      </c>
      <c r="U73" s="43">
        <f t="shared" si="15"/>
        <v>61.354</v>
      </c>
      <c r="V73" s="44">
        <f t="shared" si="16"/>
        <v>80.83607355</v>
      </c>
      <c r="W73" s="45">
        <f t="shared" si="17"/>
        <v>69</v>
      </c>
      <c r="X73" s="45">
        <f t="shared" si="18"/>
        <v>54</v>
      </c>
      <c r="Y73" s="67" t="s">
        <v>39</v>
      </c>
      <c r="Z73" s="41">
        <v>151</v>
      </c>
      <c r="AA73" s="42"/>
      <c r="AB73" s="42"/>
      <c r="AC73" s="42"/>
      <c r="AD73" s="46"/>
    </row>
    <row r="74" spans="1:30">
      <c r="A74" s="41" t="s">
        <v>35</v>
      </c>
      <c r="B74" s="41" t="s">
        <v>158</v>
      </c>
      <c r="C74" s="42">
        <v>2025</v>
      </c>
      <c r="D74" s="41" t="s">
        <v>174</v>
      </c>
      <c r="E74" s="41" t="s">
        <v>301</v>
      </c>
      <c r="F74" s="41" t="s">
        <v>302</v>
      </c>
      <c r="G74" s="43">
        <v>83.59</v>
      </c>
      <c r="H74" s="43">
        <v>0</v>
      </c>
      <c r="I74" s="43">
        <f t="shared" si="12"/>
        <v>83.59</v>
      </c>
      <c r="J74" s="43">
        <v>82.349</v>
      </c>
      <c r="K74" s="43">
        <v>1</v>
      </c>
      <c r="L74" s="43">
        <f t="shared" si="19"/>
        <v>83.349</v>
      </c>
      <c r="M74" s="43">
        <v>73.95</v>
      </c>
      <c r="N74" s="43">
        <v>0</v>
      </c>
      <c r="O74" s="43">
        <f t="shared" si="13"/>
        <v>73.95</v>
      </c>
      <c r="P74" s="43">
        <v>60</v>
      </c>
      <c r="Q74" s="43">
        <v>0</v>
      </c>
      <c r="R74" s="43">
        <f t="shared" si="14"/>
        <v>60</v>
      </c>
      <c r="S74" s="43">
        <v>56</v>
      </c>
      <c r="T74" s="43">
        <v>8</v>
      </c>
      <c r="U74" s="43">
        <f t="shared" si="15"/>
        <v>64</v>
      </c>
      <c r="V74" s="44">
        <f t="shared" si="16"/>
        <v>80.76825</v>
      </c>
      <c r="W74" s="45">
        <f t="shared" si="17"/>
        <v>70</v>
      </c>
      <c r="X74" s="45">
        <f t="shared" si="18"/>
        <v>61</v>
      </c>
      <c r="Y74" s="67" t="s">
        <v>39</v>
      </c>
      <c r="Z74" s="41">
        <v>151</v>
      </c>
      <c r="AA74" s="42"/>
      <c r="AB74" s="42"/>
      <c r="AC74" s="42"/>
      <c r="AD74" s="46"/>
    </row>
    <row r="75" spans="1:30">
      <c r="A75" s="41" t="s">
        <v>35</v>
      </c>
      <c r="B75" s="41" t="s">
        <v>158</v>
      </c>
      <c r="C75" s="42">
        <v>2025</v>
      </c>
      <c r="D75" s="51" t="s">
        <v>159</v>
      </c>
      <c r="E75" s="103" t="s">
        <v>303</v>
      </c>
      <c r="F75" s="41" t="s">
        <v>304</v>
      </c>
      <c r="G75" s="43">
        <v>85.53313</v>
      </c>
      <c r="H75" s="43">
        <v>0.6</v>
      </c>
      <c r="I75" s="43">
        <f t="shared" si="12"/>
        <v>86.13313</v>
      </c>
      <c r="J75" s="43">
        <v>82.1325301204819</v>
      </c>
      <c r="K75" s="43">
        <v>0</v>
      </c>
      <c r="L75" s="43">
        <f t="shared" si="19"/>
        <v>82.1325301204819</v>
      </c>
      <c r="M75" s="43">
        <v>78.75</v>
      </c>
      <c r="N75" s="43">
        <v>0</v>
      </c>
      <c r="O75" s="43">
        <f t="shared" si="13"/>
        <v>78.75</v>
      </c>
      <c r="P75" s="43">
        <f>60</f>
        <v>60</v>
      </c>
      <c r="Q75" s="43">
        <v>0</v>
      </c>
      <c r="R75" s="43">
        <f t="shared" si="14"/>
        <v>60</v>
      </c>
      <c r="S75" s="43">
        <v>55.77083333</v>
      </c>
      <c r="T75" s="43">
        <v>15</v>
      </c>
      <c r="U75" s="43">
        <f t="shared" si="15"/>
        <v>70.77083333</v>
      </c>
      <c r="V75" s="44">
        <f t="shared" si="16"/>
        <v>80.6887522568614</v>
      </c>
      <c r="W75" s="45">
        <f t="shared" si="17"/>
        <v>71</v>
      </c>
      <c r="X75" s="45">
        <f t="shared" si="18"/>
        <v>65</v>
      </c>
      <c r="Y75" s="67" t="s">
        <v>39</v>
      </c>
      <c r="Z75" s="41">
        <v>151</v>
      </c>
      <c r="AA75" s="42"/>
      <c r="AB75" s="42"/>
      <c r="AC75" s="42"/>
      <c r="AD75" s="46"/>
    </row>
    <row r="76" spans="1:30">
      <c r="A76" s="41" t="s">
        <v>35</v>
      </c>
      <c r="B76" s="41" t="s">
        <v>158</v>
      </c>
      <c r="C76" s="42">
        <v>2025</v>
      </c>
      <c r="D76" s="51" t="s">
        <v>171</v>
      </c>
      <c r="E76" s="103" t="s">
        <v>305</v>
      </c>
      <c r="F76" s="41" t="s">
        <v>306</v>
      </c>
      <c r="G76" s="43">
        <v>86.2138554225</v>
      </c>
      <c r="H76" s="43">
        <v>1.6125</v>
      </c>
      <c r="I76" s="43">
        <f t="shared" si="12"/>
        <v>87.8263554225</v>
      </c>
      <c r="J76" s="43">
        <v>80.85542169</v>
      </c>
      <c r="K76" s="43">
        <v>1</v>
      </c>
      <c r="L76" s="43">
        <f t="shared" si="19"/>
        <v>81.85542169</v>
      </c>
      <c r="M76" s="43">
        <v>87.3</v>
      </c>
      <c r="N76" s="43">
        <v>0</v>
      </c>
      <c r="O76" s="43">
        <f t="shared" si="13"/>
        <v>87.3</v>
      </c>
      <c r="P76" s="43">
        <v>60</v>
      </c>
      <c r="Q76" s="43">
        <v>0</v>
      </c>
      <c r="R76" s="43">
        <f t="shared" si="14"/>
        <v>60</v>
      </c>
      <c r="S76" s="43">
        <v>53.794</v>
      </c>
      <c r="T76" s="43">
        <v>8</v>
      </c>
      <c r="U76" s="43">
        <f t="shared" si="15"/>
        <v>61.794</v>
      </c>
      <c r="V76" s="44">
        <f t="shared" si="16"/>
        <v>80.62890180975</v>
      </c>
      <c r="W76" s="45">
        <f t="shared" si="17"/>
        <v>72</v>
      </c>
      <c r="X76" s="45">
        <f t="shared" si="18"/>
        <v>79</v>
      </c>
      <c r="Y76" s="67" t="s">
        <v>39</v>
      </c>
      <c r="Z76" s="41">
        <v>151</v>
      </c>
      <c r="AA76" s="42"/>
      <c r="AB76" s="42"/>
      <c r="AC76" s="42"/>
      <c r="AD76" s="46"/>
    </row>
    <row r="77" spans="1:30">
      <c r="A77" s="41" t="s">
        <v>35</v>
      </c>
      <c r="B77" s="41" t="s">
        <v>158</v>
      </c>
      <c r="C77" s="42">
        <v>2025</v>
      </c>
      <c r="D77" s="41" t="s">
        <v>164</v>
      </c>
      <c r="E77" s="103" t="s">
        <v>307</v>
      </c>
      <c r="F77" s="41" t="s">
        <v>308</v>
      </c>
      <c r="G77" s="43">
        <v>90.569277</v>
      </c>
      <c r="H77" s="43">
        <v>0.625</v>
      </c>
      <c r="I77" s="43">
        <f t="shared" si="12"/>
        <v>91.194277</v>
      </c>
      <c r="J77" s="43">
        <v>82.27710843</v>
      </c>
      <c r="K77" s="43">
        <v>0</v>
      </c>
      <c r="L77" s="43">
        <f t="shared" si="19"/>
        <v>82.27710843</v>
      </c>
      <c r="M77" s="43">
        <v>73</v>
      </c>
      <c r="N77" s="43">
        <v>0</v>
      </c>
      <c r="O77" s="43">
        <f t="shared" si="13"/>
        <v>73</v>
      </c>
      <c r="P77" s="43">
        <v>60</v>
      </c>
      <c r="Q77" s="43">
        <v>0</v>
      </c>
      <c r="R77" s="43">
        <f t="shared" si="14"/>
        <v>60</v>
      </c>
      <c r="S77" s="43">
        <v>56.75</v>
      </c>
      <c r="T77" s="43">
        <v>6</v>
      </c>
      <c r="U77" s="43">
        <f t="shared" si="15"/>
        <v>62.75</v>
      </c>
      <c r="V77" s="44">
        <f t="shared" si="16"/>
        <v>80.6147590225</v>
      </c>
      <c r="W77" s="45">
        <f t="shared" si="17"/>
        <v>73</v>
      </c>
      <c r="X77" s="45">
        <f t="shared" si="18"/>
        <v>63</v>
      </c>
      <c r="Y77" s="69" t="s">
        <v>102</v>
      </c>
      <c r="Z77" s="41">
        <v>151</v>
      </c>
      <c r="AA77" s="42"/>
      <c r="AB77" s="42"/>
      <c r="AC77" s="42"/>
      <c r="AD77" s="46"/>
    </row>
    <row r="78" spans="1:30">
      <c r="A78" s="41" t="s">
        <v>35</v>
      </c>
      <c r="B78" s="41" t="s">
        <v>158</v>
      </c>
      <c r="C78" s="42">
        <v>2025</v>
      </c>
      <c r="D78" s="41" t="s">
        <v>174</v>
      </c>
      <c r="E78" s="41" t="s">
        <v>309</v>
      </c>
      <c r="F78" s="41" t="s">
        <v>310</v>
      </c>
      <c r="G78" s="43">
        <v>88.4</v>
      </c>
      <c r="H78" s="43">
        <v>0</v>
      </c>
      <c r="I78" s="43">
        <f t="shared" si="12"/>
        <v>88.4</v>
      </c>
      <c r="J78" s="43">
        <v>81.602</v>
      </c>
      <c r="K78" s="43">
        <v>1</v>
      </c>
      <c r="L78" s="43">
        <f t="shared" si="19"/>
        <v>82.602</v>
      </c>
      <c r="M78" s="43">
        <v>66.7</v>
      </c>
      <c r="N78" s="43">
        <v>0</v>
      </c>
      <c r="O78" s="43">
        <f t="shared" si="13"/>
        <v>66.7</v>
      </c>
      <c r="P78" s="43">
        <v>60</v>
      </c>
      <c r="Q78" s="43">
        <v>0</v>
      </c>
      <c r="R78" s="43">
        <f t="shared" si="14"/>
        <v>60</v>
      </c>
      <c r="S78" s="43">
        <v>56.3</v>
      </c>
      <c r="T78" s="43">
        <v>5</v>
      </c>
      <c r="U78" s="43">
        <f t="shared" si="15"/>
        <v>61.3</v>
      </c>
      <c r="V78" s="44">
        <f t="shared" si="16"/>
        <v>80.1915</v>
      </c>
      <c r="W78" s="45">
        <f t="shared" si="17"/>
        <v>74</v>
      </c>
      <c r="X78" s="45">
        <f t="shared" si="18"/>
        <v>72</v>
      </c>
      <c r="Y78" s="69" t="s">
        <v>102</v>
      </c>
      <c r="Z78" s="41">
        <v>151</v>
      </c>
      <c r="AA78" s="42"/>
      <c r="AB78" s="42"/>
      <c r="AC78" s="42"/>
      <c r="AD78" s="46"/>
    </row>
    <row r="79" spans="1:30">
      <c r="A79" s="41" t="s">
        <v>35</v>
      </c>
      <c r="B79" s="41" t="s">
        <v>158</v>
      </c>
      <c r="C79" s="42">
        <v>2025</v>
      </c>
      <c r="D79" s="51" t="s">
        <v>171</v>
      </c>
      <c r="E79" s="103" t="s">
        <v>311</v>
      </c>
      <c r="F79" s="41" t="s">
        <v>312</v>
      </c>
      <c r="G79" s="43">
        <v>83.39457825</v>
      </c>
      <c r="H79" s="43">
        <v>0.3</v>
      </c>
      <c r="I79" s="43">
        <f t="shared" si="12"/>
        <v>83.69457825</v>
      </c>
      <c r="J79" s="43">
        <v>81.578313</v>
      </c>
      <c r="K79" s="43">
        <v>1</v>
      </c>
      <c r="L79" s="43">
        <f t="shared" si="19"/>
        <v>82.578313</v>
      </c>
      <c r="M79" s="43">
        <v>73.25</v>
      </c>
      <c r="N79" s="43">
        <v>0</v>
      </c>
      <c r="O79" s="43">
        <f t="shared" si="13"/>
        <v>73.25</v>
      </c>
      <c r="P79" s="43">
        <v>60</v>
      </c>
      <c r="Q79" s="43">
        <v>0</v>
      </c>
      <c r="R79" s="43">
        <f t="shared" si="14"/>
        <v>60</v>
      </c>
      <c r="S79" s="43">
        <v>55.794</v>
      </c>
      <c r="T79" s="43">
        <v>8</v>
      </c>
      <c r="U79" s="43">
        <f t="shared" si="15"/>
        <v>63.794</v>
      </c>
      <c r="V79" s="44">
        <f t="shared" si="16"/>
        <v>80.155392575</v>
      </c>
      <c r="W79" s="45">
        <f t="shared" si="17"/>
        <v>75</v>
      </c>
      <c r="X79" s="45">
        <f t="shared" si="18"/>
        <v>73</v>
      </c>
      <c r="Y79" s="69" t="s">
        <v>102</v>
      </c>
      <c r="Z79" s="41">
        <v>151</v>
      </c>
      <c r="AA79" s="42"/>
      <c r="AB79" s="42"/>
      <c r="AC79" s="42"/>
      <c r="AD79" s="46"/>
    </row>
    <row r="80" spans="1:30">
      <c r="A80" s="41" t="s">
        <v>35</v>
      </c>
      <c r="B80" s="41" t="s">
        <v>158</v>
      </c>
      <c r="C80" s="42">
        <v>2025</v>
      </c>
      <c r="D80" s="41" t="s">
        <v>174</v>
      </c>
      <c r="E80" s="41" t="s">
        <v>313</v>
      </c>
      <c r="F80" s="41" t="s">
        <v>314</v>
      </c>
      <c r="G80" s="43">
        <v>83.27</v>
      </c>
      <c r="H80" s="43">
        <v>1.55</v>
      </c>
      <c r="I80" s="43">
        <f t="shared" si="12"/>
        <v>84.82</v>
      </c>
      <c r="J80" s="43">
        <v>81.096</v>
      </c>
      <c r="K80" s="43">
        <v>0</v>
      </c>
      <c r="L80" s="43">
        <f t="shared" si="19"/>
        <v>81.096</v>
      </c>
      <c r="M80" s="43">
        <v>90.1</v>
      </c>
      <c r="N80" s="43">
        <v>0</v>
      </c>
      <c r="O80" s="43">
        <f t="shared" si="13"/>
        <v>90.1</v>
      </c>
      <c r="P80" s="43">
        <v>60</v>
      </c>
      <c r="Q80" s="43">
        <v>0</v>
      </c>
      <c r="R80" s="43">
        <f t="shared" si="14"/>
        <v>60</v>
      </c>
      <c r="S80" s="43">
        <v>57.8</v>
      </c>
      <c r="T80" s="43">
        <v>9</v>
      </c>
      <c r="U80" s="43">
        <f t="shared" si="15"/>
        <v>66.8</v>
      </c>
      <c r="V80" s="44">
        <f t="shared" si="16"/>
        <v>80.149</v>
      </c>
      <c r="W80" s="45">
        <f t="shared" si="17"/>
        <v>76</v>
      </c>
      <c r="X80" s="45">
        <f t="shared" si="18"/>
        <v>76</v>
      </c>
      <c r="Y80" s="67" t="s">
        <v>39</v>
      </c>
      <c r="Z80" s="41">
        <v>151</v>
      </c>
      <c r="AA80" s="42"/>
      <c r="AB80" s="42"/>
      <c r="AC80" s="42"/>
      <c r="AD80" s="46"/>
    </row>
    <row r="81" spans="1:30">
      <c r="A81" s="41" t="s">
        <v>35</v>
      </c>
      <c r="B81" s="41" t="s">
        <v>158</v>
      </c>
      <c r="C81" s="42">
        <v>2025</v>
      </c>
      <c r="D81" s="41" t="s">
        <v>159</v>
      </c>
      <c r="E81" s="103" t="s">
        <v>315</v>
      </c>
      <c r="F81" s="41" t="s">
        <v>316</v>
      </c>
      <c r="G81" s="43">
        <v>86.44277</v>
      </c>
      <c r="H81" s="43">
        <v>0</v>
      </c>
      <c r="I81" s="43">
        <f t="shared" si="12"/>
        <v>86.44277</v>
      </c>
      <c r="J81" s="43">
        <v>81.7710843373494</v>
      </c>
      <c r="K81" s="43">
        <v>0</v>
      </c>
      <c r="L81" s="43">
        <f t="shared" si="19"/>
        <v>81.7710843373494</v>
      </c>
      <c r="M81" s="43">
        <v>87</v>
      </c>
      <c r="N81" s="43">
        <v>0</v>
      </c>
      <c r="O81" s="43">
        <f t="shared" si="13"/>
        <v>87</v>
      </c>
      <c r="P81" s="43">
        <f t="shared" ref="P81:P85" si="20">60</f>
        <v>60</v>
      </c>
      <c r="Q81" s="43">
        <v>0</v>
      </c>
      <c r="R81" s="43">
        <f t="shared" si="14"/>
        <v>60</v>
      </c>
      <c r="S81" s="43">
        <v>53.90454545</v>
      </c>
      <c r="T81" s="43">
        <v>0</v>
      </c>
      <c r="U81" s="43">
        <f t="shared" si="15"/>
        <v>53.90454545</v>
      </c>
      <c r="V81" s="44">
        <f t="shared" si="16"/>
        <v>80.017817525512</v>
      </c>
      <c r="W81" s="45">
        <f t="shared" si="17"/>
        <v>77</v>
      </c>
      <c r="X81" s="45">
        <f t="shared" si="18"/>
        <v>70</v>
      </c>
      <c r="Y81" s="69" t="s">
        <v>102</v>
      </c>
      <c r="Z81" s="41">
        <v>151</v>
      </c>
      <c r="AA81" s="42"/>
      <c r="AB81" s="42"/>
      <c r="AC81" s="42"/>
      <c r="AD81" s="46"/>
    </row>
    <row r="82" spans="1:30">
      <c r="A82" s="41" t="s">
        <v>35</v>
      </c>
      <c r="B82" s="41" t="s">
        <v>158</v>
      </c>
      <c r="C82" s="42">
        <v>2025</v>
      </c>
      <c r="D82" s="41" t="s">
        <v>159</v>
      </c>
      <c r="E82" s="103" t="s">
        <v>317</v>
      </c>
      <c r="F82" s="41" t="s">
        <v>318</v>
      </c>
      <c r="G82" s="43">
        <v>87.976027</v>
      </c>
      <c r="H82" s="43">
        <v>1.375</v>
      </c>
      <c r="I82" s="43">
        <f t="shared" si="12"/>
        <v>89.351027</v>
      </c>
      <c r="J82" s="43">
        <v>79.90410959</v>
      </c>
      <c r="K82" s="43">
        <v>1</v>
      </c>
      <c r="L82" s="43">
        <f t="shared" si="19"/>
        <v>80.90410959</v>
      </c>
      <c r="M82" s="43">
        <v>74.45</v>
      </c>
      <c r="N82" s="43">
        <v>0</v>
      </c>
      <c r="O82" s="43">
        <f t="shared" si="13"/>
        <v>74.45</v>
      </c>
      <c r="P82" s="43">
        <f t="shared" si="20"/>
        <v>60</v>
      </c>
      <c r="Q82" s="43">
        <v>0</v>
      </c>
      <c r="R82" s="43">
        <f t="shared" si="14"/>
        <v>60</v>
      </c>
      <c r="S82" s="43">
        <v>53.904</v>
      </c>
      <c r="T82" s="43">
        <v>16</v>
      </c>
      <c r="U82" s="43">
        <f t="shared" si="15"/>
        <v>69.904</v>
      </c>
      <c r="V82" s="44">
        <f t="shared" si="16"/>
        <v>79.8308848925</v>
      </c>
      <c r="W82" s="45">
        <f t="shared" si="17"/>
        <v>78</v>
      </c>
      <c r="X82" s="45">
        <f t="shared" si="18"/>
        <v>92</v>
      </c>
      <c r="Y82" s="67" t="s">
        <v>39</v>
      </c>
      <c r="Z82" s="41">
        <v>151</v>
      </c>
      <c r="AA82" s="42"/>
      <c r="AB82" s="42"/>
      <c r="AC82" s="42"/>
      <c r="AD82" s="46"/>
    </row>
    <row r="83" spans="1:30">
      <c r="A83" s="41" t="s">
        <v>35</v>
      </c>
      <c r="B83" s="41" t="s">
        <v>158</v>
      </c>
      <c r="C83" s="42">
        <v>2025</v>
      </c>
      <c r="D83" s="51" t="s">
        <v>171</v>
      </c>
      <c r="E83" s="103" t="s">
        <v>319</v>
      </c>
      <c r="F83" s="41" t="s">
        <v>320</v>
      </c>
      <c r="G83" s="43">
        <v>83.11747</v>
      </c>
      <c r="H83" s="43">
        <v>0</v>
      </c>
      <c r="I83" s="43">
        <f t="shared" si="12"/>
        <v>83.11747</v>
      </c>
      <c r="J83" s="43">
        <v>80.46988</v>
      </c>
      <c r="K83" s="43">
        <v>1</v>
      </c>
      <c r="L83" s="43">
        <f t="shared" si="19"/>
        <v>81.46988</v>
      </c>
      <c r="M83" s="43">
        <v>81.75</v>
      </c>
      <c r="N83" s="43">
        <v>0</v>
      </c>
      <c r="O83" s="43">
        <f t="shared" si="13"/>
        <v>81.75</v>
      </c>
      <c r="P83" s="43">
        <v>60</v>
      </c>
      <c r="Q83" s="43">
        <v>0</v>
      </c>
      <c r="R83" s="43">
        <f t="shared" si="14"/>
        <v>60</v>
      </c>
      <c r="S83" s="43">
        <v>57.76</v>
      </c>
      <c r="T83" s="43">
        <v>6.3</v>
      </c>
      <c r="U83" s="43">
        <f t="shared" si="15"/>
        <v>64.06</v>
      </c>
      <c r="V83" s="44">
        <f t="shared" si="16"/>
        <v>79.704657</v>
      </c>
      <c r="W83" s="45">
        <f t="shared" si="17"/>
        <v>79</v>
      </c>
      <c r="X83" s="45">
        <f t="shared" si="18"/>
        <v>83</v>
      </c>
      <c r="Y83" s="67" t="s">
        <v>39</v>
      </c>
      <c r="Z83" s="41">
        <v>151</v>
      </c>
      <c r="AA83" s="42"/>
      <c r="AB83" s="42"/>
      <c r="AC83" s="42"/>
      <c r="AD83" s="46"/>
    </row>
    <row r="84" spans="1:30">
      <c r="A84" s="41" t="s">
        <v>35</v>
      </c>
      <c r="B84" s="41" t="s">
        <v>158</v>
      </c>
      <c r="C84" s="42">
        <v>2025</v>
      </c>
      <c r="D84" s="51" t="s">
        <v>171</v>
      </c>
      <c r="E84" s="103" t="s">
        <v>321</v>
      </c>
      <c r="F84" s="41" t="s">
        <v>322</v>
      </c>
      <c r="G84" s="43">
        <v>85.92469875</v>
      </c>
      <c r="H84" s="43">
        <v>0</v>
      </c>
      <c r="I84" s="43">
        <f t="shared" si="12"/>
        <v>85.92469875</v>
      </c>
      <c r="J84" s="43">
        <v>79.698795</v>
      </c>
      <c r="K84" s="43">
        <v>1</v>
      </c>
      <c r="L84" s="43">
        <f t="shared" si="19"/>
        <v>80.698795</v>
      </c>
      <c r="M84" s="43">
        <v>79</v>
      </c>
      <c r="N84" s="43">
        <v>0</v>
      </c>
      <c r="O84" s="43">
        <f t="shared" si="13"/>
        <v>79</v>
      </c>
      <c r="P84" s="43">
        <v>60</v>
      </c>
      <c r="Q84" s="43">
        <v>0</v>
      </c>
      <c r="R84" s="43">
        <f t="shared" si="14"/>
        <v>60</v>
      </c>
      <c r="S84" s="43">
        <v>57.68</v>
      </c>
      <c r="T84" s="43">
        <v>11.43</v>
      </c>
      <c r="U84" s="43">
        <f t="shared" si="15"/>
        <v>69.11</v>
      </c>
      <c r="V84" s="44">
        <f t="shared" si="16"/>
        <v>79.522066125</v>
      </c>
      <c r="W84" s="45">
        <f t="shared" si="17"/>
        <v>80</v>
      </c>
      <c r="X84" s="45">
        <f t="shared" si="18"/>
        <v>95</v>
      </c>
      <c r="Y84" s="67" t="s">
        <v>39</v>
      </c>
      <c r="Z84" s="41">
        <v>151</v>
      </c>
      <c r="AA84" s="42"/>
      <c r="AB84" s="42"/>
      <c r="AC84" s="42"/>
      <c r="AD84" s="46"/>
    </row>
    <row r="85" spans="1:30">
      <c r="A85" s="41" t="s">
        <v>35</v>
      </c>
      <c r="B85" s="41" t="s">
        <v>158</v>
      </c>
      <c r="C85" s="42">
        <v>2025</v>
      </c>
      <c r="D85" s="41" t="s">
        <v>159</v>
      </c>
      <c r="E85" s="103" t="s">
        <v>323</v>
      </c>
      <c r="F85" s="41" t="s">
        <v>324</v>
      </c>
      <c r="G85" s="43">
        <v>83.496988</v>
      </c>
      <c r="H85" s="43">
        <v>0</v>
      </c>
      <c r="I85" s="43">
        <f t="shared" si="12"/>
        <v>83.496988</v>
      </c>
      <c r="J85" s="43">
        <v>81.9879518072289</v>
      </c>
      <c r="K85" s="43">
        <v>1</v>
      </c>
      <c r="L85" s="43">
        <f t="shared" si="19"/>
        <v>82.9879518072289</v>
      </c>
      <c r="M85" s="43">
        <v>60.7</v>
      </c>
      <c r="N85" s="43">
        <v>0</v>
      </c>
      <c r="O85" s="43">
        <f t="shared" si="13"/>
        <v>60.7</v>
      </c>
      <c r="P85" s="43">
        <f t="shared" si="20"/>
        <v>60</v>
      </c>
      <c r="Q85" s="43">
        <v>0</v>
      </c>
      <c r="R85" s="43">
        <f t="shared" si="14"/>
        <v>60</v>
      </c>
      <c r="S85" s="43">
        <v>56.22173913</v>
      </c>
      <c r="T85" s="43">
        <v>0.5</v>
      </c>
      <c r="U85" s="43">
        <f t="shared" si="15"/>
        <v>56.72173913</v>
      </c>
      <c r="V85" s="44">
        <f t="shared" si="16"/>
        <v>79.4617496119217</v>
      </c>
      <c r="W85" s="45">
        <f t="shared" si="17"/>
        <v>81</v>
      </c>
      <c r="X85" s="45">
        <f t="shared" si="18"/>
        <v>67</v>
      </c>
      <c r="Y85" s="67" t="s">
        <v>39</v>
      </c>
      <c r="Z85" s="41">
        <v>151</v>
      </c>
      <c r="AA85" s="42"/>
      <c r="AB85" s="42"/>
      <c r="AC85" s="42"/>
      <c r="AD85" s="46"/>
    </row>
    <row r="86" spans="1:30">
      <c r="A86" s="41" t="s">
        <v>35</v>
      </c>
      <c r="B86" s="41" t="s">
        <v>158</v>
      </c>
      <c r="C86" s="42">
        <v>2025</v>
      </c>
      <c r="D86" s="41" t="s">
        <v>164</v>
      </c>
      <c r="E86" s="103" t="s">
        <v>325</v>
      </c>
      <c r="F86" s="41" t="s">
        <v>326</v>
      </c>
      <c r="G86" s="43">
        <v>90.25</v>
      </c>
      <c r="H86" s="43">
        <v>1.4</v>
      </c>
      <c r="I86" s="43">
        <f t="shared" si="12"/>
        <v>91.65</v>
      </c>
      <c r="J86" s="43">
        <v>81</v>
      </c>
      <c r="K86" s="43">
        <v>0</v>
      </c>
      <c r="L86" s="43">
        <f t="shared" si="19"/>
        <v>81</v>
      </c>
      <c r="M86" s="43">
        <v>74.3</v>
      </c>
      <c r="N86" s="43">
        <v>0</v>
      </c>
      <c r="O86" s="43">
        <f t="shared" si="13"/>
        <v>74.3</v>
      </c>
      <c r="P86" s="43">
        <v>60</v>
      </c>
      <c r="Q86" s="43">
        <v>0</v>
      </c>
      <c r="R86" s="43">
        <f t="shared" si="14"/>
        <v>60</v>
      </c>
      <c r="S86" s="43">
        <v>55.658</v>
      </c>
      <c r="T86" s="43">
        <v>0</v>
      </c>
      <c r="U86" s="43">
        <f t="shared" si="15"/>
        <v>55.658</v>
      </c>
      <c r="V86" s="44">
        <f t="shared" si="16"/>
        <v>79.4129</v>
      </c>
      <c r="W86" s="45">
        <f t="shared" si="17"/>
        <v>82</v>
      </c>
      <c r="X86" s="45">
        <f t="shared" si="18"/>
        <v>77</v>
      </c>
      <c r="Y86" s="69" t="s">
        <v>102</v>
      </c>
      <c r="Z86" s="41">
        <v>151</v>
      </c>
      <c r="AA86" s="42"/>
      <c r="AB86" s="42"/>
      <c r="AC86" s="42"/>
      <c r="AD86" s="46"/>
    </row>
    <row r="87" spans="1:30">
      <c r="A87" s="41" t="s">
        <v>35</v>
      </c>
      <c r="B87" s="41" t="s">
        <v>158</v>
      </c>
      <c r="C87" s="42">
        <v>2025</v>
      </c>
      <c r="D87" s="41" t="s">
        <v>159</v>
      </c>
      <c r="E87" s="103" t="s">
        <v>327</v>
      </c>
      <c r="F87" s="41" t="s">
        <v>328</v>
      </c>
      <c r="G87" s="43">
        <v>84.43675</v>
      </c>
      <c r="H87" s="43">
        <f>0</f>
        <v>0</v>
      </c>
      <c r="I87" s="43">
        <f t="shared" si="12"/>
        <v>84.43675</v>
      </c>
      <c r="J87" s="43">
        <v>81.7469879518072</v>
      </c>
      <c r="K87" s="43">
        <f>0</f>
        <v>0</v>
      </c>
      <c r="L87" s="43">
        <f t="shared" si="19"/>
        <v>81.7469879518072</v>
      </c>
      <c r="M87" s="43">
        <v>78.2</v>
      </c>
      <c r="N87" s="43">
        <f>0</f>
        <v>0</v>
      </c>
      <c r="O87" s="43">
        <f t="shared" si="13"/>
        <v>78.2</v>
      </c>
      <c r="P87" s="43">
        <f>60</f>
        <v>60</v>
      </c>
      <c r="Q87" s="43">
        <f>0</f>
        <v>0</v>
      </c>
      <c r="R87" s="43">
        <f t="shared" si="14"/>
        <v>60</v>
      </c>
      <c r="S87" s="43">
        <v>53.8375</v>
      </c>
      <c r="T87" s="43">
        <f>0</f>
        <v>0</v>
      </c>
      <c r="U87" s="43">
        <f t="shared" si="15"/>
        <v>53.8375</v>
      </c>
      <c r="V87" s="44">
        <f t="shared" si="16"/>
        <v>79.3557909638554</v>
      </c>
      <c r="W87" s="45">
        <f t="shared" si="17"/>
        <v>83</v>
      </c>
      <c r="X87" s="45">
        <f t="shared" si="18"/>
        <v>71</v>
      </c>
      <c r="Y87" s="67" t="s">
        <v>39</v>
      </c>
      <c r="Z87" s="41">
        <v>151</v>
      </c>
      <c r="AA87" s="42"/>
      <c r="AB87" s="42"/>
      <c r="AC87" s="42"/>
      <c r="AD87" s="46"/>
    </row>
    <row r="88" spans="1:30">
      <c r="A88" s="41" t="s">
        <v>35</v>
      </c>
      <c r="B88" s="41" t="s">
        <v>158</v>
      </c>
      <c r="C88" s="42">
        <v>2025</v>
      </c>
      <c r="D88" s="41" t="s">
        <v>164</v>
      </c>
      <c r="E88" s="103" t="s">
        <v>329</v>
      </c>
      <c r="F88" s="41" t="s">
        <v>330</v>
      </c>
      <c r="G88" s="43">
        <v>86.081325</v>
      </c>
      <c r="H88" s="43">
        <v>1.4125</v>
      </c>
      <c r="I88" s="43">
        <f t="shared" si="12"/>
        <v>87.493825</v>
      </c>
      <c r="J88" s="43">
        <v>80.3253012</v>
      </c>
      <c r="K88" s="43">
        <v>1</v>
      </c>
      <c r="L88" s="43">
        <f t="shared" si="19"/>
        <v>81.3253012</v>
      </c>
      <c r="M88" s="43">
        <v>72.75</v>
      </c>
      <c r="N88" s="43">
        <v>0</v>
      </c>
      <c r="O88" s="43">
        <f t="shared" si="13"/>
        <v>72.75</v>
      </c>
      <c r="P88" s="43">
        <v>60</v>
      </c>
      <c r="Q88" s="43">
        <v>0</v>
      </c>
      <c r="R88" s="43">
        <f t="shared" si="14"/>
        <v>60</v>
      </c>
      <c r="S88" s="43">
        <v>56.752</v>
      </c>
      <c r="T88" s="43">
        <v>2</v>
      </c>
      <c r="U88" s="43">
        <f t="shared" si="15"/>
        <v>58.752</v>
      </c>
      <c r="V88" s="44">
        <f t="shared" si="16"/>
        <v>79.3184584</v>
      </c>
      <c r="W88" s="45">
        <f t="shared" si="17"/>
        <v>84</v>
      </c>
      <c r="X88" s="45">
        <f t="shared" si="18"/>
        <v>85</v>
      </c>
      <c r="Y88" s="69" t="s">
        <v>102</v>
      </c>
      <c r="Z88" s="41">
        <v>151</v>
      </c>
      <c r="AA88" s="42"/>
      <c r="AB88" s="42"/>
      <c r="AC88" s="42"/>
      <c r="AD88" s="46"/>
    </row>
    <row r="89" spans="1:30">
      <c r="A89" s="41" t="s">
        <v>35</v>
      </c>
      <c r="B89" s="41" t="s">
        <v>158</v>
      </c>
      <c r="C89" s="42">
        <v>2025</v>
      </c>
      <c r="D89" s="41" t="s">
        <v>164</v>
      </c>
      <c r="E89" s="103" t="s">
        <v>331</v>
      </c>
      <c r="F89" s="41" t="s">
        <v>332</v>
      </c>
      <c r="G89" s="43">
        <v>90.237952</v>
      </c>
      <c r="H89" s="43">
        <v>0</v>
      </c>
      <c r="I89" s="43">
        <f t="shared" si="12"/>
        <v>90.237952</v>
      </c>
      <c r="J89" s="43">
        <v>80.95180723</v>
      </c>
      <c r="K89" s="43">
        <v>0</v>
      </c>
      <c r="L89" s="43">
        <f t="shared" si="19"/>
        <v>80.95180723</v>
      </c>
      <c r="M89" s="43">
        <v>69.85</v>
      </c>
      <c r="N89" s="43">
        <v>0</v>
      </c>
      <c r="O89" s="43">
        <f t="shared" si="13"/>
        <v>69.85</v>
      </c>
      <c r="P89" s="43">
        <v>60</v>
      </c>
      <c r="Q89" s="43">
        <v>0</v>
      </c>
      <c r="R89" s="43">
        <f t="shared" si="14"/>
        <v>60</v>
      </c>
      <c r="S89" s="43">
        <v>57.658</v>
      </c>
      <c r="T89" s="43">
        <v>0.5</v>
      </c>
      <c r="U89" s="43">
        <f t="shared" si="15"/>
        <v>58.158</v>
      </c>
      <c r="V89" s="44">
        <f t="shared" si="16"/>
        <v>79.1380506225</v>
      </c>
      <c r="W89" s="45">
        <f t="shared" si="17"/>
        <v>85</v>
      </c>
      <c r="X89" s="45">
        <f t="shared" si="18"/>
        <v>78</v>
      </c>
      <c r="Y89" s="67" t="s">
        <v>39</v>
      </c>
      <c r="Z89" s="41">
        <v>151</v>
      </c>
      <c r="AA89" s="42"/>
      <c r="AB89" s="42"/>
      <c r="AC89" s="42"/>
      <c r="AD89" s="46"/>
    </row>
    <row r="90" spans="1:30">
      <c r="A90" s="41" t="s">
        <v>35</v>
      </c>
      <c r="B90" s="41" t="s">
        <v>158</v>
      </c>
      <c r="C90" s="42">
        <v>2025</v>
      </c>
      <c r="D90" s="41" t="s">
        <v>174</v>
      </c>
      <c r="E90" s="41" t="s">
        <v>333</v>
      </c>
      <c r="F90" s="41" t="s">
        <v>334</v>
      </c>
      <c r="G90" s="43">
        <v>83.11</v>
      </c>
      <c r="H90" s="43">
        <v>0</v>
      </c>
      <c r="I90" s="43">
        <f t="shared" si="12"/>
        <v>83.11</v>
      </c>
      <c r="J90" s="43">
        <v>80.446</v>
      </c>
      <c r="K90" s="43">
        <v>0</v>
      </c>
      <c r="L90" s="43">
        <f t="shared" si="19"/>
        <v>80.446</v>
      </c>
      <c r="M90" s="43">
        <v>82.35</v>
      </c>
      <c r="N90" s="43">
        <v>0</v>
      </c>
      <c r="O90" s="43">
        <f t="shared" si="13"/>
        <v>82.35</v>
      </c>
      <c r="P90" s="43">
        <v>60</v>
      </c>
      <c r="Q90" s="43">
        <v>0</v>
      </c>
      <c r="R90" s="43">
        <f t="shared" si="14"/>
        <v>60</v>
      </c>
      <c r="S90" s="43">
        <v>57.8</v>
      </c>
      <c r="T90" s="43">
        <v>7.62</v>
      </c>
      <c r="U90" s="43">
        <f t="shared" si="15"/>
        <v>65.42</v>
      </c>
      <c r="V90" s="44">
        <f t="shared" si="16"/>
        <v>79.034</v>
      </c>
      <c r="W90" s="45">
        <f t="shared" si="17"/>
        <v>86</v>
      </c>
      <c r="X90" s="45">
        <f t="shared" si="18"/>
        <v>84</v>
      </c>
      <c r="Y90" s="67" t="s">
        <v>39</v>
      </c>
      <c r="Z90" s="41">
        <v>151</v>
      </c>
      <c r="AA90" s="42"/>
      <c r="AB90" s="42"/>
      <c r="AC90" s="42"/>
      <c r="AD90" s="46"/>
    </row>
    <row r="91" spans="1:30">
      <c r="A91" s="41" t="s">
        <v>35</v>
      </c>
      <c r="B91" s="41" t="s">
        <v>158</v>
      </c>
      <c r="C91" s="42">
        <v>2025</v>
      </c>
      <c r="D91" s="51" t="s">
        <v>171</v>
      </c>
      <c r="E91" s="103" t="s">
        <v>335</v>
      </c>
      <c r="F91" s="41" t="s">
        <v>336</v>
      </c>
      <c r="G91" s="43">
        <v>86.04518075</v>
      </c>
      <c r="H91" s="43">
        <v>0.9</v>
      </c>
      <c r="I91" s="43">
        <f t="shared" si="12"/>
        <v>86.94518075</v>
      </c>
      <c r="J91" s="43">
        <v>80.180723</v>
      </c>
      <c r="K91" s="43">
        <v>0</v>
      </c>
      <c r="L91" s="43">
        <f t="shared" si="19"/>
        <v>80.180723</v>
      </c>
      <c r="M91" s="43">
        <v>79.9</v>
      </c>
      <c r="N91" s="43">
        <v>0</v>
      </c>
      <c r="O91" s="43">
        <f t="shared" si="13"/>
        <v>79.9</v>
      </c>
      <c r="P91" s="43">
        <v>60</v>
      </c>
      <c r="Q91" s="43">
        <v>0</v>
      </c>
      <c r="R91" s="43">
        <f t="shared" si="14"/>
        <v>60</v>
      </c>
      <c r="S91" s="43">
        <v>53.794</v>
      </c>
      <c r="T91" s="43">
        <v>8</v>
      </c>
      <c r="U91" s="43">
        <f t="shared" si="15"/>
        <v>61.794</v>
      </c>
      <c r="V91" s="44">
        <f t="shared" si="16"/>
        <v>78.914760325</v>
      </c>
      <c r="W91" s="45">
        <f t="shared" si="17"/>
        <v>87</v>
      </c>
      <c r="X91" s="45">
        <f t="shared" si="18"/>
        <v>88</v>
      </c>
      <c r="Y91" s="69" t="s">
        <v>102</v>
      </c>
      <c r="Z91" s="41">
        <v>151</v>
      </c>
      <c r="AA91" s="42"/>
      <c r="AB91" s="42"/>
      <c r="AC91" s="42"/>
      <c r="AD91" s="46"/>
    </row>
    <row r="92" spans="1:30">
      <c r="A92" s="41" t="s">
        <v>35</v>
      </c>
      <c r="B92" s="41" t="s">
        <v>158</v>
      </c>
      <c r="C92" s="42">
        <v>2025</v>
      </c>
      <c r="D92" s="51" t="s">
        <v>171</v>
      </c>
      <c r="E92" s="103" t="s">
        <v>337</v>
      </c>
      <c r="F92" s="41" t="s">
        <v>338</v>
      </c>
      <c r="G92" s="43">
        <v>83.003012</v>
      </c>
      <c r="H92" s="43">
        <v>0</v>
      </c>
      <c r="I92" s="43">
        <f t="shared" si="12"/>
        <v>83.003012</v>
      </c>
      <c r="J92" s="43">
        <v>80.012048</v>
      </c>
      <c r="K92" s="43">
        <v>1</v>
      </c>
      <c r="L92" s="43">
        <f t="shared" si="19"/>
        <v>81.012048</v>
      </c>
      <c r="M92" s="43">
        <v>72.15</v>
      </c>
      <c r="N92" s="43">
        <v>0</v>
      </c>
      <c r="O92" s="43">
        <f t="shared" si="13"/>
        <v>72.15</v>
      </c>
      <c r="P92" s="43">
        <v>60</v>
      </c>
      <c r="Q92" s="43">
        <v>0</v>
      </c>
      <c r="R92" s="43">
        <f t="shared" si="14"/>
        <v>60</v>
      </c>
      <c r="S92" s="43">
        <v>55.68</v>
      </c>
      <c r="T92" s="43">
        <v>5</v>
      </c>
      <c r="U92" s="43">
        <f t="shared" si="15"/>
        <v>60.68</v>
      </c>
      <c r="V92" s="44">
        <f t="shared" si="16"/>
        <v>78.7008372</v>
      </c>
      <c r="W92" s="45">
        <f t="shared" si="17"/>
        <v>88</v>
      </c>
      <c r="X92" s="45">
        <f t="shared" si="18"/>
        <v>90</v>
      </c>
      <c r="Y92" s="67" t="s">
        <v>39</v>
      </c>
      <c r="Z92" s="41">
        <v>151</v>
      </c>
      <c r="AA92" s="42"/>
      <c r="AB92" s="42"/>
      <c r="AC92" s="42"/>
      <c r="AD92" s="46"/>
    </row>
    <row r="93" spans="1:30">
      <c r="A93" s="41" t="s">
        <v>35</v>
      </c>
      <c r="B93" s="41" t="s">
        <v>158</v>
      </c>
      <c r="C93" s="42">
        <v>2025</v>
      </c>
      <c r="D93" s="41" t="s">
        <v>174</v>
      </c>
      <c r="E93" s="41" t="s">
        <v>339</v>
      </c>
      <c r="F93" s="41" t="s">
        <v>340</v>
      </c>
      <c r="G93" s="43">
        <v>82.94</v>
      </c>
      <c r="H93" s="43">
        <v>0</v>
      </c>
      <c r="I93" s="43">
        <f t="shared" si="12"/>
        <v>82.94</v>
      </c>
      <c r="J93" s="43">
        <v>79.747</v>
      </c>
      <c r="K93" s="43">
        <v>1</v>
      </c>
      <c r="L93" s="43">
        <f t="shared" si="19"/>
        <v>80.747</v>
      </c>
      <c r="M93" s="43">
        <v>73.4</v>
      </c>
      <c r="N93" s="43">
        <v>0</v>
      </c>
      <c r="O93" s="43">
        <f t="shared" si="13"/>
        <v>73.4</v>
      </c>
      <c r="P93" s="43">
        <v>60</v>
      </c>
      <c r="Q93" s="43">
        <v>0</v>
      </c>
      <c r="R93" s="43">
        <f t="shared" si="14"/>
        <v>60</v>
      </c>
      <c r="S93" s="43">
        <v>54.4</v>
      </c>
      <c r="T93" s="43">
        <v>8</v>
      </c>
      <c r="U93" s="43">
        <f t="shared" si="15"/>
        <v>62.4</v>
      </c>
      <c r="V93" s="44">
        <f t="shared" si="16"/>
        <v>78.64425</v>
      </c>
      <c r="W93" s="45">
        <f t="shared" si="17"/>
        <v>89</v>
      </c>
      <c r="X93" s="45">
        <f t="shared" si="18"/>
        <v>94</v>
      </c>
      <c r="Y93" s="67" t="s">
        <v>39</v>
      </c>
      <c r="Z93" s="41">
        <v>151</v>
      </c>
      <c r="AA93" s="42"/>
      <c r="AB93" s="42"/>
      <c r="AC93" s="42"/>
      <c r="AD93" s="46"/>
    </row>
    <row r="94" spans="1:30">
      <c r="A94" s="41" t="s">
        <v>35</v>
      </c>
      <c r="B94" s="41" t="s">
        <v>158</v>
      </c>
      <c r="C94" s="42">
        <v>2025</v>
      </c>
      <c r="D94" s="51" t="s">
        <v>171</v>
      </c>
      <c r="E94" s="103" t="s">
        <v>341</v>
      </c>
      <c r="F94" s="41" t="s">
        <v>342</v>
      </c>
      <c r="G94" s="43">
        <v>87.65</v>
      </c>
      <c r="H94" s="43">
        <v>0</v>
      </c>
      <c r="I94" s="43">
        <f t="shared" si="12"/>
        <v>87.65</v>
      </c>
      <c r="J94" s="43">
        <v>78.6</v>
      </c>
      <c r="K94" s="43">
        <v>1</v>
      </c>
      <c r="L94" s="43">
        <f t="shared" si="19"/>
        <v>79.6</v>
      </c>
      <c r="M94" s="43">
        <v>78.8</v>
      </c>
      <c r="N94" s="43">
        <v>0</v>
      </c>
      <c r="O94" s="43">
        <f t="shared" si="13"/>
        <v>78.8</v>
      </c>
      <c r="P94" s="43">
        <v>60</v>
      </c>
      <c r="Q94" s="43">
        <v>0</v>
      </c>
      <c r="R94" s="43">
        <f t="shared" si="14"/>
        <v>60</v>
      </c>
      <c r="S94" s="43">
        <v>58.354</v>
      </c>
      <c r="T94" s="43">
        <v>5.59</v>
      </c>
      <c r="U94" s="43">
        <f t="shared" si="15"/>
        <v>63.944</v>
      </c>
      <c r="V94" s="44">
        <f t="shared" si="16"/>
        <v>78.6022</v>
      </c>
      <c r="W94" s="45">
        <f t="shared" si="17"/>
        <v>90</v>
      </c>
      <c r="X94" s="45">
        <f t="shared" si="18"/>
        <v>107</v>
      </c>
      <c r="Y94" s="67" t="s">
        <v>39</v>
      </c>
      <c r="Z94" s="41">
        <v>151</v>
      </c>
      <c r="AA94" s="42"/>
      <c r="AB94" s="42"/>
      <c r="AC94" s="42"/>
      <c r="AD94" s="46"/>
    </row>
    <row r="95" spans="1:30">
      <c r="A95" s="41" t="s">
        <v>35</v>
      </c>
      <c r="B95" s="41" t="s">
        <v>158</v>
      </c>
      <c r="C95" s="42">
        <v>2025</v>
      </c>
      <c r="D95" s="51" t="s">
        <v>171</v>
      </c>
      <c r="E95" s="103" t="s">
        <v>343</v>
      </c>
      <c r="F95" s="41" t="s">
        <v>344</v>
      </c>
      <c r="G95" s="43">
        <v>84.76204825</v>
      </c>
      <c r="H95" s="43">
        <v>0.5625</v>
      </c>
      <c r="I95" s="43">
        <f t="shared" si="12"/>
        <v>85.32454825</v>
      </c>
      <c r="J95" s="43">
        <v>79.048193</v>
      </c>
      <c r="K95" s="43">
        <v>1</v>
      </c>
      <c r="L95" s="43">
        <f t="shared" si="19"/>
        <v>80.048193</v>
      </c>
      <c r="M95" s="44">
        <v>78</v>
      </c>
      <c r="N95" s="43">
        <v>0</v>
      </c>
      <c r="O95" s="43">
        <f t="shared" si="13"/>
        <v>78</v>
      </c>
      <c r="P95" s="43">
        <v>60</v>
      </c>
      <c r="Q95" s="43">
        <v>0</v>
      </c>
      <c r="R95" s="43">
        <f t="shared" si="14"/>
        <v>60</v>
      </c>
      <c r="S95" s="43">
        <v>56.012</v>
      </c>
      <c r="T95" s="43">
        <v>5</v>
      </c>
      <c r="U95" s="43">
        <f t="shared" si="15"/>
        <v>61.012</v>
      </c>
      <c r="V95" s="44">
        <f t="shared" si="16"/>
        <v>78.519199575</v>
      </c>
      <c r="W95" s="45">
        <f t="shared" si="17"/>
        <v>91</v>
      </c>
      <c r="X95" s="45">
        <f t="shared" si="18"/>
        <v>102</v>
      </c>
      <c r="Y95" s="69" t="s">
        <v>102</v>
      </c>
      <c r="Z95" s="41">
        <v>151</v>
      </c>
      <c r="AA95" s="42"/>
      <c r="AB95" s="42"/>
      <c r="AC95" s="42"/>
      <c r="AD95" s="46"/>
    </row>
    <row r="96" spans="1:30">
      <c r="A96" s="41" t="s">
        <v>35</v>
      </c>
      <c r="B96" s="41" t="s">
        <v>158</v>
      </c>
      <c r="C96" s="42">
        <v>2025</v>
      </c>
      <c r="D96" s="41" t="s">
        <v>164</v>
      </c>
      <c r="E96" s="103" t="s">
        <v>345</v>
      </c>
      <c r="F96" s="41" t="s">
        <v>346</v>
      </c>
      <c r="G96" s="43">
        <v>87.954819</v>
      </c>
      <c r="H96" s="43">
        <v>0</v>
      </c>
      <c r="I96" s="43">
        <f t="shared" si="12"/>
        <v>87.954819</v>
      </c>
      <c r="J96" s="43">
        <v>79.81927711</v>
      </c>
      <c r="K96" s="43">
        <v>0</v>
      </c>
      <c r="L96" s="43">
        <f t="shared" si="19"/>
        <v>79.81927711</v>
      </c>
      <c r="M96" s="43">
        <v>77.55</v>
      </c>
      <c r="N96" s="43">
        <v>0</v>
      </c>
      <c r="O96" s="43">
        <f t="shared" si="13"/>
        <v>77.55</v>
      </c>
      <c r="P96" s="43">
        <v>60</v>
      </c>
      <c r="Q96" s="43">
        <v>0</v>
      </c>
      <c r="R96" s="43">
        <f t="shared" si="14"/>
        <v>60</v>
      </c>
      <c r="S96" s="43">
        <v>55.658</v>
      </c>
      <c r="T96" s="43">
        <v>0</v>
      </c>
      <c r="U96" s="43">
        <f t="shared" si="15"/>
        <v>55.658</v>
      </c>
      <c r="V96" s="44">
        <f t="shared" si="16"/>
        <v>78.3203397325</v>
      </c>
      <c r="W96" s="45">
        <f t="shared" si="17"/>
        <v>92</v>
      </c>
      <c r="X96" s="45">
        <f t="shared" si="18"/>
        <v>93</v>
      </c>
      <c r="Y96" s="67" t="s">
        <v>39</v>
      </c>
      <c r="Z96" s="41">
        <v>151</v>
      </c>
      <c r="AA96" s="42"/>
      <c r="AB96" s="42"/>
      <c r="AC96" s="42"/>
      <c r="AD96" s="46"/>
    </row>
    <row r="97" spans="1:30">
      <c r="A97" s="41" t="s">
        <v>35</v>
      </c>
      <c r="B97" s="41" t="s">
        <v>158</v>
      </c>
      <c r="C97" s="42">
        <v>2025</v>
      </c>
      <c r="D97" s="41" t="s">
        <v>174</v>
      </c>
      <c r="E97" s="41" t="s">
        <v>347</v>
      </c>
      <c r="F97" s="41" t="s">
        <v>348</v>
      </c>
      <c r="G97" s="43">
        <v>86.14</v>
      </c>
      <c r="H97" s="43">
        <v>0</v>
      </c>
      <c r="I97" s="43">
        <f t="shared" si="12"/>
        <v>86.14</v>
      </c>
      <c r="J97" s="43">
        <v>80.566</v>
      </c>
      <c r="K97" s="43">
        <v>0</v>
      </c>
      <c r="L97" s="43">
        <f t="shared" si="19"/>
        <v>80.566</v>
      </c>
      <c r="M97" s="43">
        <v>68.2</v>
      </c>
      <c r="N97" s="43">
        <v>0</v>
      </c>
      <c r="O97" s="43">
        <f t="shared" si="13"/>
        <v>68.2</v>
      </c>
      <c r="P97" s="43">
        <v>60</v>
      </c>
      <c r="Q97" s="43">
        <v>0</v>
      </c>
      <c r="R97" s="43">
        <f t="shared" si="14"/>
        <v>60</v>
      </c>
      <c r="S97" s="43">
        <v>55.9</v>
      </c>
      <c r="T97" s="43">
        <v>0</v>
      </c>
      <c r="U97" s="43">
        <f t="shared" si="15"/>
        <v>55.9</v>
      </c>
      <c r="V97" s="44">
        <f t="shared" si="16"/>
        <v>78.2435</v>
      </c>
      <c r="W97" s="45">
        <f t="shared" si="17"/>
        <v>93</v>
      </c>
      <c r="X97" s="45">
        <f t="shared" si="18"/>
        <v>81</v>
      </c>
      <c r="Y97" s="67" t="s">
        <v>39</v>
      </c>
      <c r="Z97" s="41">
        <v>151</v>
      </c>
      <c r="AA97" s="42"/>
      <c r="AB97" s="42"/>
      <c r="AC97" s="42"/>
      <c r="AD97" s="46"/>
    </row>
    <row r="98" spans="1:30">
      <c r="A98" s="41" t="s">
        <v>35</v>
      </c>
      <c r="B98" s="41" t="s">
        <v>158</v>
      </c>
      <c r="C98" s="42">
        <v>2025</v>
      </c>
      <c r="D98" s="41" t="s">
        <v>159</v>
      </c>
      <c r="E98" s="103" t="s">
        <v>349</v>
      </c>
      <c r="F98" s="41" t="s">
        <v>350</v>
      </c>
      <c r="G98" s="43">
        <v>77.77864</v>
      </c>
      <c r="H98" s="43">
        <v>0.9</v>
      </c>
      <c r="I98" s="43">
        <f t="shared" si="12"/>
        <v>78.67864</v>
      </c>
      <c r="J98" s="43">
        <v>79.144578313253</v>
      </c>
      <c r="K98" s="43">
        <v>1</v>
      </c>
      <c r="L98" s="43">
        <f t="shared" si="19"/>
        <v>80.144578313253</v>
      </c>
      <c r="M98" s="43">
        <v>79.8</v>
      </c>
      <c r="N98" s="43">
        <v>0</v>
      </c>
      <c r="O98" s="43">
        <f t="shared" si="13"/>
        <v>79.8</v>
      </c>
      <c r="P98" s="43">
        <f>60</f>
        <v>60</v>
      </c>
      <c r="Q98" s="43">
        <v>0</v>
      </c>
      <c r="R98" s="43">
        <f t="shared" si="14"/>
        <v>60</v>
      </c>
      <c r="S98" s="43">
        <v>53.84166667</v>
      </c>
      <c r="T98" s="43">
        <v>8</v>
      </c>
      <c r="U98" s="43">
        <f t="shared" si="15"/>
        <v>61.84166667</v>
      </c>
      <c r="V98" s="44">
        <f t="shared" si="16"/>
        <v>78.0583810684397</v>
      </c>
      <c r="W98" s="45">
        <f t="shared" si="17"/>
        <v>94</v>
      </c>
      <c r="X98" s="45">
        <f t="shared" si="18"/>
        <v>100</v>
      </c>
      <c r="Y98" s="69" t="s">
        <v>102</v>
      </c>
      <c r="Z98" s="41">
        <v>151</v>
      </c>
      <c r="AA98" s="42"/>
      <c r="AB98" s="42"/>
      <c r="AC98" s="42"/>
      <c r="AD98" s="46"/>
    </row>
    <row r="99" spans="1:30">
      <c r="A99" s="41" t="s">
        <v>35</v>
      </c>
      <c r="B99" s="41" t="s">
        <v>158</v>
      </c>
      <c r="C99" s="42">
        <v>2025</v>
      </c>
      <c r="D99" s="41" t="s">
        <v>174</v>
      </c>
      <c r="E99" s="41" t="s">
        <v>351</v>
      </c>
      <c r="F99" s="41" t="s">
        <v>352</v>
      </c>
      <c r="G99" s="43">
        <v>83.9</v>
      </c>
      <c r="H99" s="43">
        <v>0</v>
      </c>
      <c r="I99" s="43">
        <f t="shared" si="12"/>
        <v>83.9</v>
      </c>
      <c r="J99" s="43">
        <v>79.608</v>
      </c>
      <c r="K99" s="43">
        <v>0</v>
      </c>
      <c r="L99" s="43">
        <f t="shared" si="19"/>
        <v>79.608</v>
      </c>
      <c r="M99" s="43">
        <v>75.05</v>
      </c>
      <c r="N99" s="43">
        <v>0</v>
      </c>
      <c r="O99" s="43">
        <f t="shared" si="13"/>
        <v>75.05</v>
      </c>
      <c r="P99" s="43">
        <v>60</v>
      </c>
      <c r="Q99" s="43">
        <v>0</v>
      </c>
      <c r="R99" s="43">
        <f t="shared" si="14"/>
        <v>60</v>
      </c>
      <c r="S99" s="43">
        <v>55.8</v>
      </c>
      <c r="T99" s="43">
        <v>8</v>
      </c>
      <c r="U99" s="43">
        <f t="shared" si="15"/>
        <v>63.8</v>
      </c>
      <c r="V99" s="44">
        <f t="shared" si="16"/>
        <v>78.0385</v>
      </c>
      <c r="W99" s="45">
        <f t="shared" si="17"/>
        <v>95</v>
      </c>
      <c r="X99" s="45">
        <f t="shared" si="18"/>
        <v>96</v>
      </c>
      <c r="Y99" s="67" t="s">
        <v>39</v>
      </c>
      <c r="Z99" s="41">
        <v>151</v>
      </c>
      <c r="AA99" s="42"/>
      <c r="AB99" s="42"/>
      <c r="AC99" s="42"/>
      <c r="AD99" s="46"/>
    </row>
    <row r="100" spans="1:30">
      <c r="A100" s="41" t="s">
        <v>35</v>
      </c>
      <c r="B100" s="41" t="s">
        <v>158</v>
      </c>
      <c r="C100" s="42">
        <v>2025</v>
      </c>
      <c r="D100" s="41" t="s">
        <v>164</v>
      </c>
      <c r="E100" s="103" t="s">
        <v>353</v>
      </c>
      <c r="F100" s="41" t="s">
        <v>354</v>
      </c>
      <c r="G100" s="43">
        <v>89.304217</v>
      </c>
      <c r="H100" s="43">
        <v>1.33125</v>
      </c>
      <c r="I100" s="43">
        <f t="shared" si="12"/>
        <v>90.635467</v>
      </c>
      <c r="J100" s="43">
        <v>77.21686747</v>
      </c>
      <c r="K100" s="43">
        <v>1</v>
      </c>
      <c r="L100" s="43">
        <f t="shared" si="19"/>
        <v>78.21686747</v>
      </c>
      <c r="M100" s="43">
        <v>80.2</v>
      </c>
      <c r="N100" s="43">
        <v>0</v>
      </c>
      <c r="O100" s="43">
        <f t="shared" si="13"/>
        <v>80.2</v>
      </c>
      <c r="P100" s="43">
        <v>60</v>
      </c>
      <c r="Q100" s="43">
        <v>0</v>
      </c>
      <c r="R100" s="43">
        <f t="shared" si="14"/>
        <v>60</v>
      </c>
      <c r="S100" s="43">
        <v>58.752</v>
      </c>
      <c r="T100" s="43">
        <v>6.635</v>
      </c>
      <c r="U100" s="43">
        <f t="shared" si="15"/>
        <v>65.387</v>
      </c>
      <c r="V100" s="44">
        <f t="shared" si="16"/>
        <v>78.0055473025</v>
      </c>
      <c r="W100" s="45">
        <f t="shared" si="17"/>
        <v>96</v>
      </c>
      <c r="X100" s="45">
        <f t="shared" si="18"/>
        <v>116</v>
      </c>
      <c r="Y100" s="69" t="s">
        <v>102</v>
      </c>
      <c r="Z100" s="41">
        <v>151</v>
      </c>
      <c r="AA100" s="42"/>
      <c r="AB100" s="42"/>
      <c r="AC100" s="42"/>
      <c r="AD100" s="46"/>
    </row>
    <row r="101" spans="1:30">
      <c r="A101" s="41" t="s">
        <v>35</v>
      </c>
      <c r="B101" s="41" t="s">
        <v>158</v>
      </c>
      <c r="C101" s="42">
        <v>2025</v>
      </c>
      <c r="D101" s="51" t="s">
        <v>171</v>
      </c>
      <c r="E101" s="103" t="s">
        <v>355</v>
      </c>
      <c r="F101" s="41" t="s">
        <v>356</v>
      </c>
      <c r="G101" s="43">
        <v>84.7740965</v>
      </c>
      <c r="H101" s="43">
        <v>0</v>
      </c>
      <c r="I101" s="43">
        <f t="shared" si="12"/>
        <v>84.7740965</v>
      </c>
      <c r="J101" s="43">
        <v>79.096386</v>
      </c>
      <c r="K101" s="43">
        <v>1</v>
      </c>
      <c r="L101" s="43">
        <f t="shared" si="19"/>
        <v>80.096386</v>
      </c>
      <c r="M101" s="43">
        <v>68.1</v>
      </c>
      <c r="N101" s="43">
        <v>0</v>
      </c>
      <c r="O101" s="43">
        <f t="shared" si="13"/>
        <v>68.1</v>
      </c>
      <c r="P101" s="43">
        <v>60</v>
      </c>
      <c r="Q101" s="43">
        <v>0</v>
      </c>
      <c r="R101" s="43">
        <f t="shared" si="14"/>
        <v>60</v>
      </c>
      <c r="S101" s="43">
        <v>55.76</v>
      </c>
      <c r="T101" s="43">
        <v>5</v>
      </c>
      <c r="U101" s="43">
        <f t="shared" si="15"/>
        <v>60.76</v>
      </c>
      <c r="V101" s="44">
        <f t="shared" si="16"/>
        <v>77.99269915</v>
      </c>
      <c r="W101" s="45">
        <f t="shared" si="17"/>
        <v>97</v>
      </c>
      <c r="X101" s="45">
        <f t="shared" si="18"/>
        <v>101</v>
      </c>
      <c r="Y101" s="67" t="s">
        <v>39</v>
      </c>
      <c r="Z101" s="41">
        <v>151</v>
      </c>
      <c r="AA101" s="42"/>
      <c r="AB101" s="42"/>
      <c r="AC101" s="42"/>
      <c r="AD101" s="46"/>
    </row>
    <row r="102" spans="1:30">
      <c r="A102" s="41" t="s">
        <v>35</v>
      </c>
      <c r="B102" s="41" t="s">
        <v>158</v>
      </c>
      <c r="C102" s="42">
        <v>2025</v>
      </c>
      <c r="D102" s="41" t="s">
        <v>164</v>
      </c>
      <c r="E102" s="103" t="s">
        <v>357</v>
      </c>
      <c r="F102" s="41" t="s">
        <v>358</v>
      </c>
      <c r="G102" s="43">
        <v>85.075301</v>
      </c>
      <c r="H102" s="43">
        <v>0</v>
      </c>
      <c r="I102" s="43">
        <f t="shared" si="12"/>
        <v>85.075301</v>
      </c>
      <c r="J102" s="43">
        <v>80.30120482</v>
      </c>
      <c r="K102" s="43">
        <v>0</v>
      </c>
      <c r="L102" s="43">
        <f t="shared" si="19"/>
        <v>80.30120482</v>
      </c>
      <c r="M102" s="43">
        <v>69.45</v>
      </c>
      <c r="N102" s="43">
        <v>0</v>
      </c>
      <c r="O102" s="43">
        <f t="shared" si="13"/>
        <v>69.45</v>
      </c>
      <c r="P102" s="43">
        <v>60</v>
      </c>
      <c r="Q102" s="43">
        <v>0</v>
      </c>
      <c r="R102" s="43">
        <f t="shared" si="14"/>
        <v>60</v>
      </c>
      <c r="S102" s="43">
        <v>55.658</v>
      </c>
      <c r="T102" s="43">
        <v>0</v>
      </c>
      <c r="U102" s="43">
        <f t="shared" si="15"/>
        <v>55.658</v>
      </c>
      <c r="V102" s="44">
        <f t="shared" si="16"/>
        <v>77.988833715</v>
      </c>
      <c r="W102" s="45">
        <f t="shared" si="17"/>
        <v>98</v>
      </c>
      <c r="X102" s="45">
        <f t="shared" si="18"/>
        <v>87</v>
      </c>
      <c r="Y102" s="67" t="s">
        <v>39</v>
      </c>
      <c r="Z102" s="41">
        <v>151</v>
      </c>
      <c r="AA102" s="42"/>
      <c r="AB102" s="42"/>
      <c r="AC102" s="42"/>
      <c r="AD102" s="46"/>
    </row>
    <row r="103" spans="1:30">
      <c r="A103" s="41" t="s">
        <v>35</v>
      </c>
      <c r="B103" s="41" t="s">
        <v>158</v>
      </c>
      <c r="C103" s="42">
        <v>2025</v>
      </c>
      <c r="D103" s="51" t="s">
        <v>171</v>
      </c>
      <c r="E103" s="103" t="s">
        <v>359</v>
      </c>
      <c r="F103" s="41" t="s">
        <v>360</v>
      </c>
      <c r="G103" s="43">
        <v>85.79216875</v>
      </c>
      <c r="H103" s="43">
        <v>2.7625</v>
      </c>
      <c r="I103" s="43">
        <f t="shared" si="12"/>
        <v>88.55466875</v>
      </c>
      <c r="J103" s="43">
        <v>79.168675</v>
      </c>
      <c r="K103" s="43">
        <v>0</v>
      </c>
      <c r="L103" s="43">
        <f t="shared" si="19"/>
        <v>79.168675</v>
      </c>
      <c r="M103" s="43">
        <v>70.85</v>
      </c>
      <c r="N103" s="43">
        <v>0</v>
      </c>
      <c r="O103" s="43">
        <f t="shared" si="13"/>
        <v>70.85</v>
      </c>
      <c r="P103" s="43">
        <v>60</v>
      </c>
      <c r="Q103" s="43">
        <v>0</v>
      </c>
      <c r="R103" s="43">
        <f t="shared" si="14"/>
        <v>60</v>
      </c>
      <c r="S103" s="43">
        <v>55.794</v>
      </c>
      <c r="T103" s="43">
        <v>8</v>
      </c>
      <c r="U103" s="43">
        <f t="shared" si="15"/>
        <v>63.794</v>
      </c>
      <c r="V103" s="44">
        <f t="shared" si="16"/>
        <v>77.964173125</v>
      </c>
      <c r="W103" s="45">
        <f t="shared" si="17"/>
        <v>99</v>
      </c>
      <c r="X103" s="45">
        <f t="shared" si="18"/>
        <v>99</v>
      </c>
      <c r="Y103" s="69" t="s">
        <v>102</v>
      </c>
      <c r="Z103" s="41">
        <v>151</v>
      </c>
      <c r="AA103" s="42"/>
      <c r="AB103" s="42"/>
      <c r="AC103" s="42"/>
      <c r="AD103" s="46"/>
    </row>
    <row r="104" spans="1:30">
      <c r="A104" s="41" t="s">
        <v>35</v>
      </c>
      <c r="B104" s="41" t="s">
        <v>158</v>
      </c>
      <c r="C104" s="42">
        <v>2025</v>
      </c>
      <c r="D104" s="41" t="s">
        <v>174</v>
      </c>
      <c r="E104" s="41" t="s">
        <v>361</v>
      </c>
      <c r="F104" s="41" t="s">
        <v>362</v>
      </c>
      <c r="G104" s="43">
        <v>87.67</v>
      </c>
      <c r="H104" s="43">
        <v>0.6</v>
      </c>
      <c r="I104" s="43">
        <f t="shared" si="12"/>
        <v>88.27</v>
      </c>
      <c r="J104" s="43">
        <v>78.687</v>
      </c>
      <c r="K104" s="43">
        <v>0</v>
      </c>
      <c r="L104" s="43">
        <f t="shared" si="19"/>
        <v>78.687</v>
      </c>
      <c r="M104" s="43">
        <v>77.4</v>
      </c>
      <c r="N104" s="43">
        <v>0</v>
      </c>
      <c r="O104" s="43">
        <f t="shared" si="13"/>
        <v>77.4</v>
      </c>
      <c r="P104" s="43">
        <v>60</v>
      </c>
      <c r="Q104" s="43">
        <v>0</v>
      </c>
      <c r="R104" s="43">
        <f t="shared" si="14"/>
        <v>60</v>
      </c>
      <c r="S104" s="43">
        <v>56</v>
      </c>
      <c r="T104" s="43">
        <v>9</v>
      </c>
      <c r="U104" s="43">
        <f t="shared" si="15"/>
        <v>65</v>
      </c>
      <c r="V104" s="44">
        <f t="shared" si="16"/>
        <v>77.96225</v>
      </c>
      <c r="W104" s="45">
        <f t="shared" si="17"/>
        <v>100</v>
      </c>
      <c r="X104" s="45">
        <f t="shared" si="18"/>
        <v>104</v>
      </c>
      <c r="Y104" s="69" t="s">
        <v>102</v>
      </c>
      <c r="Z104" s="41">
        <v>151</v>
      </c>
      <c r="AA104" s="42"/>
      <c r="AB104" s="42"/>
      <c r="AC104" s="42"/>
      <c r="AD104" s="46"/>
    </row>
    <row r="105" spans="1:30">
      <c r="A105" s="41" t="s">
        <v>35</v>
      </c>
      <c r="B105" s="41" t="s">
        <v>158</v>
      </c>
      <c r="C105" s="42">
        <v>2025</v>
      </c>
      <c r="D105" s="41" t="s">
        <v>174</v>
      </c>
      <c r="E105" s="41" t="s">
        <v>363</v>
      </c>
      <c r="F105" s="41" t="s">
        <v>364</v>
      </c>
      <c r="G105" s="43">
        <v>83.13</v>
      </c>
      <c r="H105" s="43">
        <v>0</v>
      </c>
      <c r="I105" s="43">
        <f t="shared" si="12"/>
        <v>83.13</v>
      </c>
      <c r="J105" s="43">
        <v>80.518</v>
      </c>
      <c r="K105" s="43">
        <v>0</v>
      </c>
      <c r="L105" s="43">
        <f t="shared" si="19"/>
        <v>80.518</v>
      </c>
      <c r="M105" s="43">
        <v>71.15</v>
      </c>
      <c r="N105" s="43">
        <v>0</v>
      </c>
      <c r="O105" s="43">
        <f t="shared" si="13"/>
        <v>71.15</v>
      </c>
      <c r="P105" s="43">
        <v>60</v>
      </c>
      <c r="Q105" s="43">
        <v>0</v>
      </c>
      <c r="R105" s="43">
        <f t="shared" si="14"/>
        <v>60</v>
      </c>
      <c r="S105" s="43">
        <v>53.7</v>
      </c>
      <c r="T105" s="43">
        <v>0</v>
      </c>
      <c r="U105" s="43">
        <f t="shared" si="15"/>
        <v>53.7</v>
      </c>
      <c r="V105" s="44">
        <f t="shared" si="16"/>
        <v>77.944</v>
      </c>
      <c r="W105" s="45">
        <f t="shared" si="17"/>
        <v>101</v>
      </c>
      <c r="X105" s="45">
        <f t="shared" si="18"/>
        <v>82</v>
      </c>
      <c r="Y105" s="69" t="s">
        <v>102</v>
      </c>
      <c r="Z105" s="41">
        <v>151</v>
      </c>
      <c r="AA105" s="42"/>
      <c r="AB105" s="42"/>
      <c r="AC105" s="42"/>
      <c r="AD105" s="46"/>
    </row>
    <row r="106" spans="1:30">
      <c r="A106" s="41" t="s">
        <v>35</v>
      </c>
      <c r="B106" s="41" t="s">
        <v>158</v>
      </c>
      <c r="C106" s="42">
        <v>2025</v>
      </c>
      <c r="D106" s="41" t="s">
        <v>159</v>
      </c>
      <c r="E106" s="103" t="s">
        <v>365</v>
      </c>
      <c r="F106" s="41" t="s">
        <v>366</v>
      </c>
      <c r="G106" s="43">
        <v>86.17771</v>
      </c>
      <c r="H106" s="43">
        <f>0</f>
        <v>0</v>
      </c>
      <c r="I106" s="43">
        <f t="shared" si="12"/>
        <v>86.17771</v>
      </c>
      <c r="J106" s="43">
        <v>80.710843373494</v>
      </c>
      <c r="K106" s="43">
        <f>0</f>
        <v>0</v>
      </c>
      <c r="L106" s="43">
        <f t="shared" si="19"/>
        <v>80.710843373494</v>
      </c>
      <c r="M106" s="43">
        <v>61.45</v>
      </c>
      <c r="N106" s="43">
        <f>0</f>
        <v>0</v>
      </c>
      <c r="O106" s="43">
        <f t="shared" si="13"/>
        <v>61.45</v>
      </c>
      <c r="P106" s="43">
        <f>60</f>
        <v>60</v>
      </c>
      <c r="Q106" s="43">
        <f>0</f>
        <v>0</v>
      </c>
      <c r="R106" s="43">
        <f t="shared" si="14"/>
        <v>60</v>
      </c>
      <c r="S106" s="43">
        <v>53.80416667</v>
      </c>
      <c r="T106" s="43">
        <f>0</f>
        <v>0</v>
      </c>
      <c r="U106" s="43">
        <f t="shared" si="15"/>
        <v>53.80416667</v>
      </c>
      <c r="V106" s="44">
        <f t="shared" si="16"/>
        <v>77.9136118636205</v>
      </c>
      <c r="W106" s="45">
        <f t="shared" si="17"/>
        <v>102</v>
      </c>
      <c r="X106" s="45">
        <f t="shared" si="18"/>
        <v>80</v>
      </c>
      <c r="Y106" s="67" t="s">
        <v>39</v>
      </c>
      <c r="Z106" s="41">
        <v>151</v>
      </c>
      <c r="AA106" s="42"/>
      <c r="AB106" s="42"/>
      <c r="AC106" s="42"/>
      <c r="AD106" s="46"/>
    </row>
    <row r="107" spans="1:30">
      <c r="A107" s="41" t="s">
        <v>35</v>
      </c>
      <c r="B107" s="41" t="s">
        <v>158</v>
      </c>
      <c r="C107" s="42">
        <v>2025</v>
      </c>
      <c r="D107" s="41" t="s">
        <v>174</v>
      </c>
      <c r="E107" s="41" t="s">
        <v>367</v>
      </c>
      <c r="F107" s="41" t="s">
        <v>368</v>
      </c>
      <c r="G107" s="43">
        <v>87.98</v>
      </c>
      <c r="H107" s="43">
        <v>0</v>
      </c>
      <c r="I107" s="43">
        <f t="shared" si="12"/>
        <v>87.98</v>
      </c>
      <c r="J107" s="43">
        <v>79.916</v>
      </c>
      <c r="K107" s="43">
        <v>0</v>
      </c>
      <c r="L107" s="43">
        <f t="shared" si="19"/>
        <v>79.916</v>
      </c>
      <c r="M107" s="43">
        <v>65.8</v>
      </c>
      <c r="N107" s="43">
        <v>0</v>
      </c>
      <c r="O107" s="43">
        <f t="shared" si="13"/>
        <v>65.8</v>
      </c>
      <c r="P107" s="43">
        <v>60</v>
      </c>
      <c r="Q107" s="43">
        <v>0</v>
      </c>
      <c r="R107" s="43">
        <f t="shared" si="14"/>
        <v>60</v>
      </c>
      <c r="S107" s="43">
        <v>55.9</v>
      </c>
      <c r="T107" s="43">
        <v>0</v>
      </c>
      <c r="U107" s="43">
        <f t="shared" si="15"/>
        <v>55.9</v>
      </c>
      <c r="V107" s="44">
        <f t="shared" si="16"/>
        <v>77.82</v>
      </c>
      <c r="W107" s="45">
        <f t="shared" si="17"/>
        <v>103</v>
      </c>
      <c r="X107" s="45">
        <f t="shared" si="18"/>
        <v>91</v>
      </c>
      <c r="Y107" s="67" t="s">
        <v>39</v>
      </c>
      <c r="Z107" s="41">
        <v>151</v>
      </c>
      <c r="AA107" s="42"/>
      <c r="AB107" s="42"/>
      <c r="AC107" s="42"/>
      <c r="AD107" s="46"/>
    </row>
    <row r="108" spans="1:30">
      <c r="A108" s="41" t="s">
        <v>35</v>
      </c>
      <c r="B108" s="41" t="s">
        <v>158</v>
      </c>
      <c r="C108" s="42">
        <v>2025</v>
      </c>
      <c r="D108" s="51" t="s">
        <v>171</v>
      </c>
      <c r="E108" s="103" t="s">
        <v>369</v>
      </c>
      <c r="F108" s="41" t="s">
        <v>370</v>
      </c>
      <c r="G108" s="43">
        <v>82.86445775</v>
      </c>
      <c r="H108" s="43">
        <v>0.3</v>
      </c>
      <c r="I108" s="43">
        <f t="shared" si="12"/>
        <v>83.16445775</v>
      </c>
      <c r="J108" s="43">
        <v>79.457831</v>
      </c>
      <c r="K108" s="43">
        <v>0</v>
      </c>
      <c r="L108" s="43">
        <f t="shared" si="19"/>
        <v>79.457831</v>
      </c>
      <c r="M108" s="43">
        <v>67.3</v>
      </c>
      <c r="N108" s="43">
        <v>0</v>
      </c>
      <c r="O108" s="43">
        <f t="shared" si="13"/>
        <v>67.3</v>
      </c>
      <c r="P108" s="43">
        <v>60</v>
      </c>
      <c r="Q108" s="43">
        <v>0</v>
      </c>
      <c r="R108" s="43">
        <f t="shared" si="14"/>
        <v>60</v>
      </c>
      <c r="S108" s="43">
        <v>55.76</v>
      </c>
      <c r="T108" s="43">
        <v>5</v>
      </c>
      <c r="U108" s="43">
        <f t="shared" si="15"/>
        <v>60.76</v>
      </c>
      <c r="V108" s="44">
        <f t="shared" si="16"/>
        <v>77.312819025</v>
      </c>
      <c r="W108" s="45">
        <f t="shared" si="17"/>
        <v>104</v>
      </c>
      <c r="X108" s="45">
        <f t="shared" si="18"/>
        <v>97</v>
      </c>
      <c r="Y108" s="67" t="s">
        <v>39</v>
      </c>
      <c r="Z108" s="41">
        <v>151</v>
      </c>
      <c r="AA108" s="42"/>
      <c r="AB108" s="42"/>
      <c r="AC108" s="42"/>
      <c r="AD108" s="46"/>
    </row>
    <row r="109" spans="1:30">
      <c r="A109" s="41" t="s">
        <v>35</v>
      </c>
      <c r="B109" s="41" t="s">
        <v>158</v>
      </c>
      <c r="C109" s="42">
        <v>2025</v>
      </c>
      <c r="D109" s="51" t="s">
        <v>171</v>
      </c>
      <c r="E109" s="103" t="s">
        <v>371</v>
      </c>
      <c r="F109" s="41" t="s">
        <v>372</v>
      </c>
      <c r="G109" s="43">
        <v>83.07530125</v>
      </c>
      <c r="H109" s="43">
        <v>0</v>
      </c>
      <c r="I109" s="43">
        <f t="shared" si="12"/>
        <v>83.07530125</v>
      </c>
      <c r="J109" s="43">
        <v>80.301205</v>
      </c>
      <c r="K109" s="43">
        <v>0</v>
      </c>
      <c r="L109" s="43">
        <f t="shared" si="19"/>
        <v>80.301205</v>
      </c>
      <c r="M109" s="43">
        <v>50.55</v>
      </c>
      <c r="N109" s="43">
        <v>0</v>
      </c>
      <c r="O109" s="43">
        <f t="shared" si="13"/>
        <v>50.55</v>
      </c>
      <c r="P109" s="43">
        <v>60</v>
      </c>
      <c r="Q109" s="43">
        <v>0</v>
      </c>
      <c r="R109" s="43">
        <f t="shared" si="14"/>
        <v>60</v>
      </c>
      <c r="S109" s="43">
        <v>53.832</v>
      </c>
      <c r="T109" s="43">
        <v>5</v>
      </c>
      <c r="U109" s="43">
        <f t="shared" si="15"/>
        <v>58.832</v>
      </c>
      <c r="V109" s="44">
        <f t="shared" si="16"/>
        <v>77.002533875</v>
      </c>
      <c r="W109" s="45">
        <f t="shared" si="17"/>
        <v>105</v>
      </c>
      <c r="X109" s="45">
        <f t="shared" si="18"/>
        <v>86</v>
      </c>
      <c r="Y109" s="69" t="s">
        <v>102</v>
      </c>
      <c r="Z109" s="41">
        <v>151</v>
      </c>
      <c r="AA109" s="42"/>
      <c r="AB109" s="42"/>
      <c r="AC109" s="42"/>
      <c r="AD109" s="46"/>
    </row>
    <row r="110" spans="1:30">
      <c r="A110" s="41" t="s">
        <v>35</v>
      </c>
      <c r="B110" s="41" t="s">
        <v>158</v>
      </c>
      <c r="C110" s="42">
        <v>2025</v>
      </c>
      <c r="D110" s="41" t="s">
        <v>174</v>
      </c>
      <c r="E110" s="41" t="s">
        <v>373</v>
      </c>
      <c r="F110" s="41" t="s">
        <v>374</v>
      </c>
      <c r="G110" s="43">
        <v>83.68</v>
      </c>
      <c r="H110" s="43">
        <v>0</v>
      </c>
      <c r="I110" s="43">
        <f t="shared" si="12"/>
        <v>83.68</v>
      </c>
      <c r="J110" s="43">
        <v>78.711</v>
      </c>
      <c r="K110" s="43">
        <v>0</v>
      </c>
      <c r="L110" s="43">
        <f t="shared" si="19"/>
        <v>78.711</v>
      </c>
      <c r="M110" s="43">
        <v>75.5</v>
      </c>
      <c r="N110" s="43">
        <v>0</v>
      </c>
      <c r="O110" s="43">
        <f t="shared" si="13"/>
        <v>75.5</v>
      </c>
      <c r="P110" s="43">
        <v>60</v>
      </c>
      <c r="Q110" s="43">
        <v>0</v>
      </c>
      <c r="R110" s="43">
        <f t="shared" si="14"/>
        <v>60</v>
      </c>
      <c r="S110" s="43">
        <v>55.9</v>
      </c>
      <c r="T110" s="43">
        <v>0</v>
      </c>
      <c r="U110" s="43">
        <f t="shared" si="15"/>
        <v>55.9</v>
      </c>
      <c r="V110" s="44">
        <f t="shared" si="16"/>
        <v>76.97125</v>
      </c>
      <c r="W110" s="45">
        <f t="shared" si="17"/>
        <v>106</v>
      </c>
      <c r="X110" s="45">
        <f t="shared" si="18"/>
        <v>103</v>
      </c>
      <c r="Y110" s="69" t="s">
        <v>102</v>
      </c>
      <c r="Z110" s="41">
        <v>151</v>
      </c>
      <c r="AA110" s="42"/>
      <c r="AB110" s="42"/>
      <c r="AC110" s="42"/>
      <c r="AD110" s="46"/>
    </row>
    <row r="111" spans="1:30">
      <c r="A111" s="41" t="s">
        <v>35</v>
      </c>
      <c r="B111" s="41" t="s">
        <v>158</v>
      </c>
      <c r="C111" s="42">
        <v>2025</v>
      </c>
      <c r="D111" s="41" t="s">
        <v>174</v>
      </c>
      <c r="E111" s="41" t="s">
        <v>375</v>
      </c>
      <c r="F111" s="41" t="s">
        <v>376</v>
      </c>
      <c r="G111" s="43">
        <v>80.48</v>
      </c>
      <c r="H111" s="43">
        <v>0</v>
      </c>
      <c r="I111" s="43">
        <f t="shared" si="12"/>
        <v>80.48</v>
      </c>
      <c r="J111" s="43">
        <v>77.94</v>
      </c>
      <c r="K111" s="43">
        <v>1</v>
      </c>
      <c r="L111" s="43">
        <f t="shared" si="19"/>
        <v>78.94</v>
      </c>
      <c r="M111" s="43">
        <v>66.05</v>
      </c>
      <c r="N111" s="43">
        <v>0</v>
      </c>
      <c r="O111" s="43">
        <f t="shared" si="13"/>
        <v>66.05</v>
      </c>
      <c r="P111" s="43">
        <v>60</v>
      </c>
      <c r="Q111" s="43">
        <v>0</v>
      </c>
      <c r="R111" s="43">
        <f t="shared" si="14"/>
        <v>60</v>
      </c>
      <c r="S111" s="43">
        <v>56</v>
      </c>
      <c r="T111" s="43">
        <v>8</v>
      </c>
      <c r="U111" s="43">
        <f t="shared" si="15"/>
        <v>64</v>
      </c>
      <c r="V111" s="44">
        <f t="shared" si="16"/>
        <v>76.7555</v>
      </c>
      <c r="W111" s="45">
        <f t="shared" si="17"/>
        <v>107</v>
      </c>
      <c r="X111" s="45">
        <f t="shared" si="18"/>
        <v>111</v>
      </c>
      <c r="Y111" s="67" t="s">
        <v>39</v>
      </c>
      <c r="Z111" s="41">
        <v>151</v>
      </c>
      <c r="AA111" s="42"/>
      <c r="AB111" s="42"/>
      <c r="AC111" s="42"/>
      <c r="AD111" s="46"/>
    </row>
    <row r="112" spans="1:30">
      <c r="A112" s="41" t="s">
        <v>35</v>
      </c>
      <c r="B112" s="41" t="s">
        <v>158</v>
      </c>
      <c r="C112" s="42">
        <v>2025</v>
      </c>
      <c r="D112" s="51" t="s">
        <v>171</v>
      </c>
      <c r="E112" s="41" t="s">
        <v>377</v>
      </c>
      <c r="F112" s="41" t="s">
        <v>378</v>
      </c>
      <c r="G112" s="43">
        <v>82.32228925</v>
      </c>
      <c r="H112" s="43">
        <v>0.5625</v>
      </c>
      <c r="I112" s="43">
        <f t="shared" si="12"/>
        <v>82.88478925</v>
      </c>
      <c r="J112" s="43">
        <v>77.289157</v>
      </c>
      <c r="K112" s="43">
        <v>0</v>
      </c>
      <c r="L112" s="43">
        <f t="shared" si="19"/>
        <v>77.289157</v>
      </c>
      <c r="M112" s="43">
        <v>88.85</v>
      </c>
      <c r="N112" s="43">
        <v>0</v>
      </c>
      <c r="O112" s="43">
        <f t="shared" si="13"/>
        <v>88.85</v>
      </c>
      <c r="P112" s="43">
        <v>60</v>
      </c>
      <c r="Q112" s="43">
        <v>0</v>
      </c>
      <c r="R112" s="43">
        <f t="shared" si="14"/>
        <v>60</v>
      </c>
      <c r="S112" s="43">
        <v>55.832</v>
      </c>
      <c r="T112" s="43">
        <v>5</v>
      </c>
      <c r="U112" s="43">
        <f t="shared" si="15"/>
        <v>60.832</v>
      </c>
      <c r="V112" s="44">
        <f t="shared" si="16"/>
        <v>76.739446675</v>
      </c>
      <c r="W112" s="45">
        <f t="shared" si="17"/>
        <v>108</v>
      </c>
      <c r="X112" s="45">
        <f t="shared" si="18"/>
        <v>115</v>
      </c>
      <c r="Y112" s="67" t="s">
        <v>39</v>
      </c>
      <c r="Z112" s="41">
        <v>151</v>
      </c>
      <c r="AA112" s="42"/>
      <c r="AB112" s="42"/>
      <c r="AC112" s="42"/>
      <c r="AD112" s="46"/>
    </row>
    <row r="113" spans="1:30">
      <c r="A113" s="41" t="s">
        <v>35</v>
      </c>
      <c r="B113" s="41" t="s">
        <v>158</v>
      </c>
      <c r="C113" s="42">
        <v>2025</v>
      </c>
      <c r="D113" s="41" t="s">
        <v>174</v>
      </c>
      <c r="E113" s="41" t="s">
        <v>379</v>
      </c>
      <c r="F113" s="41" t="s">
        <v>380</v>
      </c>
      <c r="G113" s="43">
        <v>74.66</v>
      </c>
      <c r="H113" s="43">
        <v>0</v>
      </c>
      <c r="I113" s="43">
        <f t="shared" si="12"/>
        <v>74.66</v>
      </c>
      <c r="J113" s="43">
        <v>78.639</v>
      </c>
      <c r="K113" s="43">
        <v>0</v>
      </c>
      <c r="L113" s="43">
        <f t="shared" si="19"/>
        <v>78.639</v>
      </c>
      <c r="M113" s="43">
        <v>80.85</v>
      </c>
      <c r="N113" s="43">
        <v>0</v>
      </c>
      <c r="O113" s="43">
        <f t="shared" si="13"/>
        <v>80.85</v>
      </c>
      <c r="P113" s="43">
        <v>60</v>
      </c>
      <c r="Q113" s="43">
        <v>0</v>
      </c>
      <c r="R113" s="43">
        <f t="shared" si="14"/>
        <v>60</v>
      </c>
      <c r="S113" s="43">
        <v>56.4</v>
      </c>
      <c r="T113" s="43">
        <v>8</v>
      </c>
      <c r="U113" s="43">
        <f t="shared" si="15"/>
        <v>64.4</v>
      </c>
      <c r="V113" s="44">
        <f t="shared" si="16"/>
        <v>76.70775</v>
      </c>
      <c r="W113" s="45">
        <f t="shared" si="17"/>
        <v>109</v>
      </c>
      <c r="X113" s="45">
        <f t="shared" si="18"/>
        <v>105</v>
      </c>
      <c r="Y113" s="69" t="s">
        <v>102</v>
      </c>
      <c r="Z113" s="41">
        <v>151</v>
      </c>
      <c r="AA113" s="42"/>
      <c r="AB113" s="42"/>
      <c r="AC113" s="42"/>
      <c r="AD113" s="46"/>
    </row>
    <row r="114" spans="1:30">
      <c r="A114" s="41" t="s">
        <v>35</v>
      </c>
      <c r="B114" s="41" t="s">
        <v>158</v>
      </c>
      <c r="C114" s="42">
        <v>2025</v>
      </c>
      <c r="D114" s="41" t="s">
        <v>164</v>
      </c>
      <c r="E114" s="103" t="s">
        <v>381</v>
      </c>
      <c r="F114" s="41" t="s">
        <v>382</v>
      </c>
      <c r="G114" s="43">
        <v>85.581325</v>
      </c>
      <c r="H114" s="43">
        <v>0.125</v>
      </c>
      <c r="I114" s="43">
        <f t="shared" si="12"/>
        <v>85.706325</v>
      </c>
      <c r="J114" s="43">
        <v>78.3253012</v>
      </c>
      <c r="K114" s="43">
        <v>0</v>
      </c>
      <c r="L114" s="43">
        <f t="shared" si="19"/>
        <v>78.3253012</v>
      </c>
      <c r="M114" s="43">
        <v>70.4</v>
      </c>
      <c r="N114" s="43">
        <v>0</v>
      </c>
      <c r="O114" s="43">
        <f t="shared" si="13"/>
        <v>70.4</v>
      </c>
      <c r="P114" s="43">
        <v>60</v>
      </c>
      <c r="Q114" s="43">
        <v>0</v>
      </c>
      <c r="R114" s="43">
        <f t="shared" si="14"/>
        <v>60</v>
      </c>
      <c r="S114" s="43">
        <v>55.658</v>
      </c>
      <c r="T114" s="43">
        <v>1</v>
      </c>
      <c r="U114" s="43">
        <f t="shared" si="15"/>
        <v>56.658</v>
      </c>
      <c r="V114" s="44">
        <f t="shared" si="16"/>
        <v>76.6675084</v>
      </c>
      <c r="W114" s="45">
        <f t="shared" si="17"/>
        <v>110</v>
      </c>
      <c r="X114" s="45">
        <f t="shared" si="18"/>
        <v>108</v>
      </c>
      <c r="Y114" s="69" t="s">
        <v>102</v>
      </c>
      <c r="Z114" s="41">
        <v>151</v>
      </c>
      <c r="AA114" s="42"/>
      <c r="AB114" s="42"/>
      <c r="AC114" s="42"/>
      <c r="AD114" s="46"/>
    </row>
    <row r="115" spans="1:30">
      <c r="A115" s="41" t="s">
        <v>35</v>
      </c>
      <c r="B115" s="41" t="s">
        <v>158</v>
      </c>
      <c r="C115" s="42">
        <v>2025</v>
      </c>
      <c r="D115" s="41" t="s">
        <v>164</v>
      </c>
      <c r="E115" s="103" t="s">
        <v>383</v>
      </c>
      <c r="F115" s="41" t="s">
        <v>384</v>
      </c>
      <c r="G115" s="43">
        <v>87.466867</v>
      </c>
      <c r="H115" s="43">
        <v>0</v>
      </c>
      <c r="I115" s="43">
        <f t="shared" si="12"/>
        <v>87.466867</v>
      </c>
      <c r="J115" s="43">
        <v>77.86746988</v>
      </c>
      <c r="K115" s="43">
        <v>0</v>
      </c>
      <c r="L115" s="43">
        <f t="shared" si="19"/>
        <v>77.86746988</v>
      </c>
      <c r="M115" s="43">
        <v>72.85</v>
      </c>
      <c r="N115" s="43">
        <v>0</v>
      </c>
      <c r="O115" s="43">
        <f t="shared" si="13"/>
        <v>72.85</v>
      </c>
      <c r="P115" s="43">
        <v>60</v>
      </c>
      <c r="Q115" s="43">
        <v>0</v>
      </c>
      <c r="R115" s="43">
        <f t="shared" si="14"/>
        <v>60</v>
      </c>
      <c r="S115" s="43">
        <v>56.434</v>
      </c>
      <c r="T115" s="43">
        <v>0</v>
      </c>
      <c r="U115" s="43">
        <f t="shared" si="15"/>
        <v>56.434</v>
      </c>
      <c r="V115" s="44">
        <f t="shared" si="16"/>
        <v>76.61148911</v>
      </c>
      <c r="W115" s="45">
        <f t="shared" si="17"/>
        <v>111</v>
      </c>
      <c r="X115" s="45">
        <f t="shared" si="18"/>
        <v>113</v>
      </c>
      <c r="Y115" s="67" t="s">
        <v>39</v>
      </c>
      <c r="Z115" s="41">
        <v>151</v>
      </c>
      <c r="AA115" s="42"/>
      <c r="AB115" s="42"/>
      <c r="AC115" s="42"/>
      <c r="AD115" s="46"/>
    </row>
    <row r="116" spans="1:30">
      <c r="A116" s="41" t="s">
        <v>35</v>
      </c>
      <c r="B116" s="41" t="s">
        <v>158</v>
      </c>
      <c r="C116" s="42">
        <v>2025</v>
      </c>
      <c r="D116" s="41" t="s">
        <v>174</v>
      </c>
      <c r="E116" s="41" t="s">
        <v>385</v>
      </c>
      <c r="F116" s="41" t="s">
        <v>386</v>
      </c>
      <c r="G116" s="43">
        <v>86.17</v>
      </c>
      <c r="H116" s="43">
        <v>0.6</v>
      </c>
      <c r="I116" s="43">
        <f t="shared" si="12"/>
        <v>86.77</v>
      </c>
      <c r="J116" s="43">
        <v>76.663</v>
      </c>
      <c r="K116" s="43">
        <v>0</v>
      </c>
      <c r="L116" s="43">
        <f t="shared" si="19"/>
        <v>76.663</v>
      </c>
      <c r="M116" s="43">
        <v>83.05</v>
      </c>
      <c r="N116" s="43">
        <v>0</v>
      </c>
      <c r="O116" s="43">
        <f t="shared" si="13"/>
        <v>83.05</v>
      </c>
      <c r="P116" s="43">
        <v>60</v>
      </c>
      <c r="Q116" s="43">
        <v>0</v>
      </c>
      <c r="R116" s="43">
        <f t="shared" si="14"/>
        <v>60</v>
      </c>
      <c r="S116" s="43">
        <v>55.7</v>
      </c>
      <c r="T116" s="43">
        <v>5</v>
      </c>
      <c r="U116" s="43">
        <f t="shared" si="15"/>
        <v>60.7</v>
      </c>
      <c r="V116" s="44">
        <f t="shared" si="16"/>
        <v>76.36175</v>
      </c>
      <c r="W116" s="45">
        <f t="shared" si="17"/>
        <v>112</v>
      </c>
      <c r="X116" s="45">
        <f t="shared" si="18"/>
        <v>123</v>
      </c>
      <c r="Y116" s="69" t="s">
        <v>102</v>
      </c>
      <c r="Z116" s="41">
        <v>151</v>
      </c>
      <c r="AA116" s="42"/>
      <c r="AB116" s="42"/>
      <c r="AC116" s="42"/>
      <c r="AD116" s="46"/>
    </row>
    <row r="117" spans="1:30">
      <c r="A117" s="41" t="s">
        <v>35</v>
      </c>
      <c r="B117" s="41" t="s">
        <v>158</v>
      </c>
      <c r="C117" s="42">
        <v>2025</v>
      </c>
      <c r="D117" s="51" t="s">
        <v>171</v>
      </c>
      <c r="E117" s="103" t="s">
        <v>387</v>
      </c>
      <c r="F117" s="41" t="s">
        <v>388</v>
      </c>
      <c r="G117" s="43">
        <v>85.26807225</v>
      </c>
      <c r="H117" s="43">
        <v>0</v>
      </c>
      <c r="I117" s="43">
        <f t="shared" si="12"/>
        <v>85.26807225</v>
      </c>
      <c r="J117" s="43">
        <v>77.072289</v>
      </c>
      <c r="K117" s="43">
        <v>1</v>
      </c>
      <c r="L117" s="43">
        <f t="shared" si="19"/>
        <v>78.072289</v>
      </c>
      <c r="M117" s="43">
        <v>66.25</v>
      </c>
      <c r="N117" s="43">
        <v>0</v>
      </c>
      <c r="O117" s="43">
        <f t="shared" si="13"/>
        <v>66.25</v>
      </c>
      <c r="P117" s="43">
        <v>60</v>
      </c>
      <c r="Q117" s="43">
        <v>0</v>
      </c>
      <c r="R117" s="43">
        <f t="shared" si="14"/>
        <v>60</v>
      </c>
      <c r="S117" s="43">
        <v>53.76</v>
      </c>
      <c r="T117" s="43">
        <v>5</v>
      </c>
      <c r="U117" s="43">
        <f t="shared" si="15"/>
        <v>58.76</v>
      </c>
      <c r="V117" s="44">
        <f t="shared" si="16"/>
        <v>76.331523975</v>
      </c>
      <c r="W117" s="45">
        <f t="shared" si="17"/>
        <v>113</v>
      </c>
      <c r="X117" s="45">
        <f t="shared" si="18"/>
        <v>119</v>
      </c>
      <c r="Y117" s="67" t="s">
        <v>39</v>
      </c>
      <c r="Z117" s="41">
        <v>151</v>
      </c>
      <c r="AA117" s="42"/>
      <c r="AB117" s="42"/>
      <c r="AC117" s="42"/>
      <c r="AD117" s="46"/>
    </row>
    <row r="118" spans="1:30">
      <c r="A118" s="41" t="s">
        <v>35</v>
      </c>
      <c r="B118" s="41" t="s">
        <v>158</v>
      </c>
      <c r="C118" s="42">
        <v>2025</v>
      </c>
      <c r="D118" s="51" t="s">
        <v>159</v>
      </c>
      <c r="E118" s="103" t="s">
        <v>389</v>
      </c>
      <c r="F118" s="41" t="s">
        <v>390</v>
      </c>
      <c r="G118" s="43">
        <v>72.85241</v>
      </c>
      <c r="H118" s="43">
        <f t="shared" ref="H118:H120" si="21">0</f>
        <v>0</v>
      </c>
      <c r="I118" s="43">
        <f t="shared" si="12"/>
        <v>72.85241</v>
      </c>
      <c r="J118" s="43">
        <v>79.4096385542169</v>
      </c>
      <c r="K118" s="43">
        <f t="shared" ref="K118:K120" si="22">0</f>
        <v>0</v>
      </c>
      <c r="L118" s="43">
        <f t="shared" si="19"/>
        <v>79.4096385542169</v>
      </c>
      <c r="M118" s="43">
        <v>71.9</v>
      </c>
      <c r="N118" s="43">
        <f t="shared" ref="N118:N120" si="23">0</f>
        <v>0</v>
      </c>
      <c r="O118" s="43">
        <f t="shared" si="13"/>
        <v>71.9</v>
      </c>
      <c r="P118" s="43">
        <f t="shared" ref="P118:P120" si="24">60</f>
        <v>60</v>
      </c>
      <c r="Q118" s="43">
        <f t="shared" ref="Q118:Q120" si="25">0</f>
        <v>0</v>
      </c>
      <c r="R118" s="43">
        <f t="shared" si="14"/>
        <v>60</v>
      </c>
      <c r="S118" s="43">
        <v>53.8375</v>
      </c>
      <c r="T118" s="43">
        <f t="shared" ref="T118:T120" si="26">0</f>
        <v>0</v>
      </c>
      <c r="U118" s="43">
        <f t="shared" si="15"/>
        <v>53.8375</v>
      </c>
      <c r="V118" s="44">
        <f t="shared" si="16"/>
        <v>76.1293449156627</v>
      </c>
      <c r="W118" s="45">
        <f t="shared" si="17"/>
        <v>114</v>
      </c>
      <c r="X118" s="45">
        <f t="shared" si="18"/>
        <v>98</v>
      </c>
      <c r="Y118" s="67" t="s">
        <v>39</v>
      </c>
      <c r="Z118" s="41">
        <v>151</v>
      </c>
      <c r="AA118" s="42"/>
      <c r="AB118" s="42"/>
      <c r="AC118" s="42"/>
      <c r="AD118" s="46"/>
    </row>
    <row r="119" spans="1:30">
      <c r="A119" s="41" t="s">
        <v>35</v>
      </c>
      <c r="B119" s="41" t="s">
        <v>158</v>
      </c>
      <c r="C119" s="42">
        <v>2025</v>
      </c>
      <c r="D119" s="41" t="s">
        <v>159</v>
      </c>
      <c r="E119" s="103" t="s">
        <v>391</v>
      </c>
      <c r="F119" s="41" t="s">
        <v>392</v>
      </c>
      <c r="G119" s="43">
        <v>77.65964</v>
      </c>
      <c r="H119" s="43">
        <f t="shared" si="21"/>
        <v>0</v>
      </c>
      <c r="I119" s="43">
        <f t="shared" si="12"/>
        <v>77.65964</v>
      </c>
      <c r="J119" s="43">
        <v>78.6385542168675</v>
      </c>
      <c r="K119" s="43">
        <f t="shared" si="22"/>
        <v>0</v>
      </c>
      <c r="L119" s="43">
        <f t="shared" si="19"/>
        <v>78.6385542168675</v>
      </c>
      <c r="M119" s="43">
        <v>72</v>
      </c>
      <c r="N119" s="43">
        <f t="shared" si="23"/>
        <v>0</v>
      </c>
      <c r="O119" s="43">
        <f t="shared" si="13"/>
        <v>72</v>
      </c>
      <c r="P119" s="43">
        <f t="shared" si="24"/>
        <v>60</v>
      </c>
      <c r="Q119" s="43">
        <f t="shared" si="25"/>
        <v>0</v>
      </c>
      <c r="R119" s="43">
        <f t="shared" si="14"/>
        <v>60</v>
      </c>
      <c r="S119" s="43">
        <v>53.8375</v>
      </c>
      <c r="T119" s="43">
        <f t="shared" si="26"/>
        <v>0</v>
      </c>
      <c r="U119" s="43">
        <f t="shared" si="15"/>
        <v>53.8375</v>
      </c>
      <c r="V119" s="44">
        <f t="shared" si="16"/>
        <v>76.0367546626506</v>
      </c>
      <c r="W119" s="45">
        <f t="shared" si="17"/>
        <v>115</v>
      </c>
      <c r="X119" s="45">
        <f t="shared" si="18"/>
        <v>106</v>
      </c>
      <c r="Y119" s="69" t="s">
        <v>102</v>
      </c>
      <c r="Z119" s="41">
        <v>151</v>
      </c>
      <c r="AA119" s="42"/>
      <c r="AB119" s="70"/>
      <c r="AC119" s="70"/>
      <c r="AD119" s="70"/>
    </row>
    <row r="120" spans="1:30">
      <c r="A120" s="41" t="s">
        <v>35</v>
      </c>
      <c r="B120" s="41" t="s">
        <v>158</v>
      </c>
      <c r="C120" s="42">
        <v>2025</v>
      </c>
      <c r="D120" s="41" t="s">
        <v>159</v>
      </c>
      <c r="E120" s="103" t="s">
        <v>393</v>
      </c>
      <c r="F120" s="41" t="s">
        <v>394</v>
      </c>
      <c r="G120" s="43">
        <v>80.478912</v>
      </c>
      <c r="H120" s="43">
        <f t="shared" si="21"/>
        <v>0</v>
      </c>
      <c r="I120" s="43">
        <f t="shared" si="12"/>
        <v>80.478912</v>
      </c>
      <c r="J120" s="43">
        <v>77.9156626506024</v>
      </c>
      <c r="K120" s="43">
        <f t="shared" si="22"/>
        <v>0</v>
      </c>
      <c r="L120" s="43">
        <f t="shared" si="19"/>
        <v>77.9156626506024</v>
      </c>
      <c r="M120" s="43">
        <v>76.8</v>
      </c>
      <c r="N120" s="43">
        <f t="shared" si="23"/>
        <v>0</v>
      </c>
      <c r="O120" s="43">
        <f t="shared" si="13"/>
        <v>76.8</v>
      </c>
      <c r="P120" s="43">
        <f t="shared" si="24"/>
        <v>60</v>
      </c>
      <c r="Q120" s="43">
        <f t="shared" si="25"/>
        <v>0</v>
      </c>
      <c r="R120" s="43">
        <f t="shared" si="14"/>
        <v>60</v>
      </c>
      <c r="S120" s="43">
        <v>53.80416667</v>
      </c>
      <c r="T120" s="43">
        <f t="shared" si="26"/>
        <v>0</v>
      </c>
      <c r="U120" s="43">
        <f t="shared" si="15"/>
        <v>53.80416667</v>
      </c>
      <c r="V120" s="44">
        <f t="shared" si="16"/>
        <v>76.0148465214518</v>
      </c>
      <c r="W120" s="45">
        <f t="shared" si="17"/>
        <v>116</v>
      </c>
      <c r="X120" s="45">
        <f t="shared" si="18"/>
        <v>112</v>
      </c>
      <c r="Y120" s="69" t="s">
        <v>102</v>
      </c>
      <c r="Z120" s="41">
        <v>151</v>
      </c>
      <c r="AA120" s="42"/>
      <c r="AB120" s="70"/>
      <c r="AC120" s="70"/>
      <c r="AD120" s="70"/>
    </row>
    <row r="121" spans="1:30">
      <c r="A121" s="41" t="s">
        <v>35</v>
      </c>
      <c r="B121" s="41" t="s">
        <v>158</v>
      </c>
      <c r="C121" s="42">
        <v>2025</v>
      </c>
      <c r="D121" s="51" t="s">
        <v>171</v>
      </c>
      <c r="E121" s="103" t="s">
        <v>395</v>
      </c>
      <c r="F121" s="41" t="s">
        <v>396</v>
      </c>
      <c r="G121" s="43">
        <v>85.08132525</v>
      </c>
      <c r="H121" s="43">
        <v>0.25</v>
      </c>
      <c r="I121" s="43">
        <f t="shared" si="12"/>
        <v>85.33132525</v>
      </c>
      <c r="J121" s="43">
        <v>76.325301</v>
      </c>
      <c r="K121" s="43">
        <v>1</v>
      </c>
      <c r="L121" s="43">
        <f t="shared" si="19"/>
        <v>77.325301</v>
      </c>
      <c r="M121" s="43">
        <v>64.5</v>
      </c>
      <c r="N121" s="43">
        <v>0</v>
      </c>
      <c r="O121" s="43">
        <f t="shared" si="13"/>
        <v>64.5</v>
      </c>
      <c r="P121" s="43">
        <v>60</v>
      </c>
      <c r="Q121" s="43">
        <v>0</v>
      </c>
      <c r="R121" s="43">
        <f t="shared" si="14"/>
        <v>60</v>
      </c>
      <c r="S121" s="43">
        <v>55.794</v>
      </c>
      <c r="T121" s="43">
        <v>8</v>
      </c>
      <c r="U121" s="43">
        <f t="shared" si="15"/>
        <v>63.794</v>
      </c>
      <c r="V121" s="44">
        <f t="shared" si="16"/>
        <v>75.941808275</v>
      </c>
      <c r="W121" s="45">
        <f t="shared" si="17"/>
        <v>117</v>
      </c>
      <c r="X121" s="45">
        <f t="shared" si="18"/>
        <v>125</v>
      </c>
      <c r="Y121" s="69" t="s">
        <v>102</v>
      </c>
      <c r="Z121" s="41">
        <v>151</v>
      </c>
      <c r="AA121" s="42"/>
      <c r="AB121" s="70"/>
      <c r="AC121" s="70"/>
      <c r="AD121" s="70"/>
    </row>
    <row r="122" spans="1:30">
      <c r="A122" s="41" t="s">
        <v>35</v>
      </c>
      <c r="B122" s="41" t="s">
        <v>158</v>
      </c>
      <c r="C122" s="42">
        <v>2025</v>
      </c>
      <c r="D122" s="41" t="s">
        <v>164</v>
      </c>
      <c r="E122" s="103" t="s">
        <v>397</v>
      </c>
      <c r="F122" s="41" t="s">
        <v>398</v>
      </c>
      <c r="G122" s="43">
        <v>87.436747</v>
      </c>
      <c r="H122" s="43">
        <v>0.6</v>
      </c>
      <c r="I122" s="43">
        <f t="shared" si="12"/>
        <v>88.036747</v>
      </c>
      <c r="J122" s="43">
        <v>77.74698795</v>
      </c>
      <c r="K122" s="43">
        <v>0</v>
      </c>
      <c r="L122" s="43">
        <f t="shared" si="19"/>
        <v>77.74698795</v>
      </c>
      <c r="M122" s="43">
        <v>62.1</v>
      </c>
      <c r="N122" s="43">
        <v>0</v>
      </c>
      <c r="O122" s="43">
        <f t="shared" si="13"/>
        <v>62.1</v>
      </c>
      <c r="P122" s="43">
        <v>60</v>
      </c>
      <c r="Q122" s="43">
        <v>0</v>
      </c>
      <c r="R122" s="43">
        <f t="shared" si="14"/>
        <v>60</v>
      </c>
      <c r="S122" s="43">
        <v>53.658</v>
      </c>
      <c r="T122" s="43">
        <v>0</v>
      </c>
      <c r="U122" s="43">
        <f t="shared" si="15"/>
        <v>53.658</v>
      </c>
      <c r="V122" s="44">
        <f t="shared" si="16"/>
        <v>75.9018156625</v>
      </c>
      <c r="W122" s="45">
        <f t="shared" si="17"/>
        <v>118</v>
      </c>
      <c r="X122" s="45">
        <f t="shared" si="18"/>
        <v>114</v>
      </c>
      <c r="Y122" s="69" t="s">
        <v>102</v>
      </c>
      <c r="Z122" s="41">
        <v>151</v>
      </c>
      <c r="AA122" s="42"/>
      <c r="AB122" s="70"/>
      <c r="AC122" s="70"/>
      <c r="AD122" s="70"/>
    </row>
    <row r="123" spans="1:30">
      <c r="A123" s="41" t="s">
        <v>35</v>
      </c>
      <c r="B123" s="41" t="s">
        <v>158</v>
      </c>
      <c r="C123" s="42">
        <v>2025</v>
      </c>
      <c r="D123" s="41" t="s">
        <v>164</v>
      </c>
      <c r="E123" s="103" t="s">
        <v>399</v>
      </c>
      <c r="F123" s="41" t="s">
        <v>400</v>
      </c>
      <c r="G123" s="43">
        <v>86.894578</v>
      </c>
      <c r="H123" s="43">
        <v>0</v>
      </c>
      <c r="I123" s="43">
        <f t="shared" si="12"/>
        <v>86.894578</v>
      </c>
      <c r="J123" s="43">
        <v>75.57831325</v>
      </c>
      <c r="K123" s="43">
        <v>1</v>
      </c>
      <c r="L123" s="43">
        <f t="shared" si="19"/>
        <v>76.57831325</v>
      </c>
      <c r="M123" s="43">
        <v>80.55</v>
      </c>
      <c r="N123" s="43">
        <v>0</v>
      </c>
      <c r="O123" s="43">
        <f t="shared" si="13"/>
        <v>80.55</v>
      </c>
      <c r="P123" s="43">
        <v>60</v>
      </c>
      <c r="Q123" s="43">
        <v>0</v>
      </c>
      <c r="R123" s="43">
        <f t="shared" si="14"/>
        <v>60</v>
      </c>
      <c r="S123" s="43">
        <v>54.752</v>
      </c>
      <c r="T123" s="43">
        <v>0</v>
      </c>
      <c r="U123" s="43">
        <f t="shared" si="15"/>
        <v>54.752</v>
      </c>
      <c r="V123" s="44">
        <f t="shared" si="16"/>
        <v>75.8882927375</v>
      </c>
      <c r="W123" s="45">
        <f t="shared" si="17"/>
        <v>119</v>
      </c>
      <c r="X123" s="45">
        <f t="shared" si="18"/>
        <v>128</v>
      </c>
      <c r="Y123" s="69" t="s">
        <v>102</v>
      </c>
      <c r="Z123" s="41">
        <v>151</v>
      </c>
      <c r="AA123" s="42"/>
      <c r="AB123" s="70"/>
      <c r="AC123" s="70"/>
      <c r="AD123" s="70"/>
    </row>
    <row r="124" spans="1:30">
      <c r="A124" s="41" t="s">
        <v>35</v>
      </c>
      <c r="B124" s="41" t="s">
        <v>158</v>
      </c>
      <c r="C124" s="42">
        <v>2025</v>
      </c>
      <c r="D124" s="51" t="s">
        <v>171</v>
      </c>
      <c r="E124" s="103" t="s">
        <v>401</v>
      </c>
      <c r="F124" s="41" t="s">
        <v>402</v>
      </c>
      <c r="G124" s="43">
        <v>84.870482</v>
      </c>
      <c r="H124" s="43">
        <v>0.84375</v>
      </c>
      <c r="I124" s="43">
        <f t="shared" si="12"/>
        <v>85.714232</v>
      </c>
      <c r="J124" s="43">
        <v>75.481928</v>
      </c>
      <c r="K124" s="43">
        <v>1</v>
      </c>
      <c r="L124" s="43">
        <f t="shared" si="19"/>
        <v>76.481928</v>
      </c>
      <c r="M124" s="43">
        <v>77.4</v>
      </c>
      <c r="N124" s="43">
        <v>0</v>
      </c>
      <c r="O124" s="43">
        <f t="shared" si="13"/>
        <v>77.4</v>
      </c>
      <c r="P124" s="43">
        <v>60</v>
      </c>
      <c r="Q124" s="43">
        <v>0</v>
      </c>
      <c r="R124" s="43">
        <f t="shared" si="14"/>
        <v>60</v>
      </c>
      <c r="S124" s="43">
        <v>55.832</v>
      </c>
      <c r="T124" s="43">
        <v>5</v>
      </c>
      <c r="U124" s="43">
        <f t="shared" si="15"/>
        <v>60.832</v>
      </c>
      <c r="V124" s="44">
        <f t="shared" si="16"/>
        <v>75.8444692</v>
      </c>
      <c r="W124" s="45">
        <f t="shared" si="17"/>
        <v>120</v>
      </c>
      <c r="X124" s="45">
        <f t="shared" si="18"/>
        <v>130</v>
      </c>
      <c r="Y124" s="67" t="s">
        <v>39</v>
      </c>
      <c r="Z124" s="41">
        <v>151</v>
      </c>
      <c r="AA124" s="42"/>
      <c r="AB124" s="70"/>
      <c r="AC124" s="70"/>
      <c r="AD124" s="70"/>
    </row>
    <row r="125" spans="1:30">
      <c r="A125" s="41" t="s">
        <v>35</v>
      </c>
      <c r="B125" s="41" t="s">
        <v>158</v>
      </c>
      <c r="C125" s="42">
        <v>2025</v>
      </c>
      <c r="D125" s="41" t="s">
        <v>159</v>
      </c>
      <c r="E125" s="103" t="s">
        <v>403</v>
      </c>
      <c r="F125" s="41" t="s">
        <v>404</v>
      </c>
      <c r="G125" s="43">
        <v>80.26048</v>
      </c>
      <c r="H125" s="43">
        <v>0</v>
      </c>
      <c r="I125" s="43">
        <f t="shared" si="12"/>
        <v>80.26048</v>
      </c>
      <c r="J125" s="43">
        <v>77.0481927710843</v>
      </c>
      <c r="K125" s="43">
        <v>0</v>
      </c>
      <c r="L125" s="43">
        <f t="shared" si="19"/>
        <v>77.0481927710843</v>
      </c>
      <c r="M125" s="43">
        <v>85.7</v>
      </c>
      <c r="N125" s="43">
        <v>0</v>
      </c>
      <c r="O125" s="43">
        <f t="shared" si="13"/>
        <v>85.7</v>
      </c>
      <c r="P125" s="43">
        <f t="shared" ref="P125:P129" si="27">60</f>
        <v>60</v>
      </c>
      <c r="Q125" s="43">
        <v>0</v>
      </c>
      <c r="R125" s="43">
        <f t="shared" si="14"/>
        <v>60</v>
      </c>
      <c r="S125" s="43">
        <v>53.90454545</v>
      </c>
      <c r="T125" s="43">
        <v>0</v>
      </c>
      <c r="U125" s="43">
        <f t="shared" si="15"/>
        <v>53.90454545</v>
      </c>
      <c r="V125" s="44">
        <f t="shared" si="16"/>
        <v>75.7924198508132</v>
      </c>
      <c r="W125" s="45">
        <f t="shared" si="17"/>
        <v>121</v>
      </c>
      <c r="X125" s="45">
        <f t="shared" si="18"/>
        <v>120</v>
      </c>
      <c r="Y125" s="67" t="s">
        <v>39</v>
      </c>
      <c r="Z125" s="41">
        <v>151</v>
      </c>
      <c r="AA125" s="42"/>
      <c r="AB125" s="70"/>
      <c r="AC125" s="70"/>
      <c r="AD125" s="70"/>
    </row>
    <row r="126" spans="1:30">
      <c r="A126" s="41" t="s">
        <v>35</v>
      </c>
      <c r="B126" s="41" t="s">
        <v>158</v>
      </c>
      <c r="C126" s="42">
        <v>2025</v>
      </c>
      <c r="D126" s="41" t="s">
        <v>164</v>
      </c>
      <c r="E126" s="103" t="s">
        <v>405</v>
      </c>
      <c r="F126" s="41" t="s">
        <v>406</v>
      </c>
      <c r="G126" s="43">
        <v>85.274096</v>
      </c>
      <c r="H126" s="43">
        <v>0</v>
      </c>
      <c r="I126" s="43">
        <f t="shared" si="12"/>
        <v>85.274096</v>
      </c>
      <c r="J126" s="43">
        <v>77.09638554</v>
      </c>
      <c r="K126" s="43">
        <v>0</v>
      </c>
      <c r="L126" s="43">
        <f t="shared" si="19"/>
        <v>77.09638554</v>
      </c>
      <c r="M126" s="43">
        <v>66.3</v>
      </c>
      <c r="N126" s="43">
        <v>0</v>
      </c>
      <c r="O126" s="43">
        <f t="shared" si="13"/>
        <v>66.3</v>
      </c>
      <c r="P126" s="43">
        <v>60</v>
      </c>
      <c r="Q126" s="43">
        <v>0</v>
      </c>
      <c r="R126" s="43">
        <f t="shared" si="14"/>
        <v>60</v>
      </c>
      <c r="S126" s="43">
        <v>55.658</v>
      </c>
      <c r="T126" s="43">
        <v>0</v>
      </c>
      <c r="U126" s="43">
        <f t="shared" si="15"/>
        <v>55.658</v>
      </c>
      <c r="V126" s="44">
        <f t="shared" si="16"/>
        <v>75.447598755</v>
      </c>
      <c r="W126" s="45">
        <f t="shared" si="17"/>
        <v>122</v>
      </c>
      <c r="X126" s="45">
        <f t="shared" si="18"/>
        <v>118</v>
      </c>
      <c r="Y126" s="67" t="s">
        <v>39</v>
      </c>
      <c r="Z126" s="41">
        <v>151</v>
      </c>
      <c r="AA126" s="42"/>
      <c r="AB126" s="70"/>
      <c r="AC126" s="70"/>
      <c r="AD126" s="70"/>
    </row>
    <row r="127" spans="1:30">
      <c r="A127" s="41" t="s">
        <v>35</v>
      </c>
      <c r="B127" s="41" t="s">
        <v>158</v>
      </c>
      <c r="C127" s="42">
        <v>2025</v>
      </c>
      <c r="D127" s="41" t="s">
        <v>159</v>
      </c>
      <c r="E127" s="103" t="s">
        <v>407</v>
      </c>
      <c r="F127" s="41" t="s">
        <v>408</v>
      </c>
      <c r="G127" s="43">
        <v>82.21988</v>
      </c>
      <c r="H127" s="43">
        <v>0.25</v>
      </c>
      <c r="I127" s="43">
        <f t="shared" si="12"/>
        <v>82.46988</v>
      </c>
      <c r="J127" s="43">
        <v>76.8795180722892</v>
      </c>
      <c r="K127" s="43">
        <f t="shared" ref="K127:K132" si="28">0</f>
        <v>0</v>
      </c>
      <c r="L127" s="43">
        <f t="shared" si="19"/>
        <v>76.8795180722892</v>
      </c>
      <c r="M127" s="43">
        <v>70.05</v>
      </c>
      <c r="N127" s="43">
        <f t="shared" ref="N127:N132" si="29">0</f>
        <v>0</v>
      </c>
      <c r="O127" s="43">
        <f t="shared" si="13"/>
        <v>70.05</v>
      </c>
      <c r="P127" s="43">
        <f t="shared" si="27"/>
        <v>60</v>
      </c>
      <c r="Q127" s="43">
        <f t="shared" ref="Q127:Q132" si="30">0</f>
        <v>0</v>
      </c>
      <c r="R127" s="43">
        <f t="shared" si="14"/>
        <v>60</v>
      </c>
      <c r="S127" s="43">
        <v>53.84166667</v>
      </c>
      <c r="T127" s="43">
        <f t="shared" ref="T127:T132" si="31">0</f>
        <v>0</v>
      </c>
      <c r="U127" s="43">
        <f t="shared" si="15"/>
        <v>53.84166667</v>
      </c>
      <c r="V127" s="44">
        <f t="shared" si="16"/>
        <v>75.1012098877169</v>
      </c>
      <c r="W127" s="45">
        <f t="shared" si="17"/>
        <v>123</v>
      </c>
      <c r="X127" s="45">
        <f t="shared" si="18"/>
        <v>121</v>
      </c>
      <c r="Y127" s="69" t="s">
        <v>102</v>
      </c>
      <c r="Z127" s="41">
        <v>151</v>
      </c>
      <c r="AA127" s="42"/>
      <c r="AB127" s="70"/>
      <c r="AC127" s="70"/>
      <c r="AD127" s="70"/>
    </row>
    <row r="128" spans="1:30">
      <c r="A128" s="41" t="s">
        <v>35</v>
      </c>
      <c r="B128" s="41" t="s">
        <v>158</v>
      </c>
      <c r="C128" s="42">
        <v>2025</v>
      </c>
      <c r="D128" s="41" t="s">
        <v>174</v>
      </c>
      <c r="E128" s="41" t="s">
        <v>409</v>
      </c>
      <c r="F128" s="41" t="s">
        <v>410</v>
      </c>
      <c r="G128" s="43">
        <v>77.5</v>
      </c>
      <c r="H128" s="43">
        <v>0</v>
      </c>
      <c r="I128" s="43">
        <f t="shared" si="12"/>
        <v>77.5</v>
      </c>
      <c r="J128" s="43">
        <v>78.012</v>
      </c>
      <c r="K128" s="43">
        <v>0</v>
      </c>
      <c r="L128" s="43">
        <f t="shared" si="19"/>
        <v>78.012</v>
      </c>
      <c r="M128" s="43">
        <v>60.8</v>
      </c>
      <c r="N128" s="43">
        <v>0</v>
      </c>
      <c r="O128" s="43">
        <f t="shared" si="13"/>
        <v>60.8</v>
      </c>
      <c r="P128" s="43">
        <v>60</v>
      </c>
      <c r="Q128" s="43">
        <v>0</v>
      </c>
      <c r="R128" s="43">
        <f t="shared" si="14"/>
        <v>60</v>
      </c>
      <c r="S128" s="43">
        <v>55.8</v>
      </c>
      <c r="T128" s="43">
        <v>0</v>
      </c>
      <c r="U128" s="43">
        <f t="shared" si="15"/>
        <v>55.8</v>
      </c>
      <c r="V128" s="44">
        <f t="shared" si="16"/>
        <v>75.089</v>
      </c>
      <c r="W128" s="45">
        <f t="shared" si="17"/>
        <v>124</v>
      </c>
      <c r="X128" s="45">
        <f t="shared" si="18"/>
        <v>110</v>
      </c>
      <c r="Y128" s="69" t="s">
        <v>102</v>
      </c>
      <c r="Z128" s="41">
        <v>151</v>
      </c>
      <c r="AA128" s="42"/>
      <c r="AB128" s="70"/>
      <c r="AC128" s="70"/>
      <c r="AD128" s="70"/>
    </row>
    <row r="129" spans="1:30">
      <c r="A129" s="41" t="s">
        <v>35</v>
      </c>
      <c r="B129" s="41" t="s">
        <v>158</v>
      </c>
      <c r="C129" s="42">
        <v>2025</v>
      </c>
      <c r="D129" s="41" t="s">
        <v>159</v>
      </c>
      <c r="E129" s="103" t="s">
        <v>411</v>
      </c>
      <c r="F129" s="41" t="s">
        <v>412</v>
      </c>
      <c r="G129" s="43">
        <v>80.15361</v>
      </c>
      <c r="H129" s="43">
        <f>0</f>
        <v>0</v>
      </c>
      <c r="I129" s="43">
        <f t="shared" si="12"/>
        <v>80.15361</v>
      </c>
      <c r="J129" s="43">
        <v>76.6144578313253</v>
      </c>
      <c r="K129" s="43">
        <f t="shared" si="28"/>
        <v>0</v>
      </c>
      <c r="L129" s="43">
        <f t="shared" si="19"/>
        <v>76.6144578313253</v>
      </c>
      <c r="M129" s="43">
        <v>76.85</v>
      </c>
      <c r="N129" s="43">
        <f t="shared" si="29"/>
        <v>0</v>
      </c>
      <c r="O129" s="43">
        <f t="shared" si="13"/>
        <v>76.85</v>
      </c>
      <c r="P129" s="43">
        <f t="shared" si="27"/>
        <v>60</v>
      </c>
      <c r="Q129" s="43">
        <f t="shared" si="30"/>
        <v>0</v>
      </c>
      <c r="R129" s="43">
        <f t="shared" si="14"/>
        <v>60</v>
      </c>
      <c r="S129" s="43">
        <v>53.80416667</v>
      </c>
      <c r="T129" s="43">
        <f t="shared" si="31"/>
        <v>0</v>
      </c>
      <c r="U129" s="43">
        <f t="shared" si="15"/>
        <v>53.80416667</v>
      </c>
      <c r="V129" s="44">
        <f t="shared" si="16"/>
        <v>75.008912706994</v>
      </c>
      <c r="W129" s="45">
        <f t="shared" si="17"/>
        <v>125</v>
      </c>
      <c r="X129" s="45">
        <f t="shared" si="18"/>
        <v>124</v>
      </c>
      <c r="Y129" s="69" t="s">
        <v>102</v>
      </c>
      <c r="Z129" s="41">
        <v>151</v>
      </c>
      <c r="AA129" s="42"/>
      <c r="AB129" s="70"/>
      <c r="AC129" s="70"/>
      <c r="AD129" s="70"/>
    </row>
    <row r="130" spans="1:30">
      <c r="A130" s="41" t="s">
        <v>35</v>
      </c>
      <c r="B130" s="41" t="s">
        <v>158</v>
      </c>
      <c r="C130" s="42">
        <v>2025</v>
      </c>
      <c r="D130" s="41" t="s">
        <v>174</v>
      </c>
      <c r="E130" s="41" t="s">
        <v>413</v>
      </c>
      <c r="F130" s="41" t="s">
        <v>414</v>
      </c>
      <c r="G130" s="43">
        <v>80.29</v>
      </c>
      <c r="H130" s="43">
        <v>0</v>
      </c>
      <c r="I130" s="43">
        <f t="shared" si="12"/>
        <v>80.29</v>
      </c>
      <c r="J130" s="43">
        <v>77.169</v>
      </c>
      <c r="K130" s="43">
        <v>0</v>
      </c>
      <c r="L130" s="43">
        <f t="shared" si="19"/>
        <v>77.169</v>
      </c>
      <c r="M130" s="43">
        <v>64.8</v>
      </c>
      <c r="N130" s="43">
        <v>0</v>
      </c>
      <c r="O130" s="43">
        <f t="shared" si="13"/>
        <v>64.8</v>
      </c>
      <c r="P130" s="43">
        <v>60</v>
      </c>
      <c r="Q130" s="43">
        <v>0</v>
      </c>
      <c r="R130" s="43">
        <f t="shared" si="14"/>
        <v>60</v>
      </c>
      <c r="S130" s="43">
        <v>55.8</v>
      </c>
      <c r="T130" s="43">
        <v>0</v>
      </c>
      <c r="U130" s="43">
        <f t="shared" si="15"/>
        <v>55.8</v>
      </c>
      <c r="V130" s="44">
        <f t="shared" si="16"/>
        <v>74.93575</v>
      </c>
      <c r="W130" s="45">
        <f t="shared" si="17"/>
        <v>126</v>
      </c>
      <c r="X130" s="45">
        <f t="shared" si="18"/>
        <v>117</v>
      </c>
      <c r="Y130" s="67" t="s">
        <v>39</v>
      </c>
      <c r="Z130" s="41">
        <v>151</v>
      </c>
      <c r="AA130" s="42"/>
      <c r="AB130" s="70"/>
      <c r="AC130" s="70"/>
      <c r="AD130" s="70"/>
    </row>
    <row r="131" spans="1:30">
      <c r="A131" s="41" t="s">
        <v>35</v>
      </c>
      <c r="B131" s="41" t="s">
        <v>158</v>
      </c>
      <c r="C131" s="42">
        <v>2025</v>
      </c>
      <c r="D131" s="51" t="s">
        <v>171</v>
      </c>
      <c r="E131" s="103" t="s">
        <v>415</v>
      </c>
      <c r="F131" s="41" t="s">
        <v>416</v>
      </c>
      <c r="G131" s="43">
        <v>84.92469875</v>
      </c>
      <c r="H131" s="43">
        <v>0</v>
      </c>
      <c r="I131" s="43">
        <f t="shared" si="12"/>
        <v>84.92469875</v>
      </c>
      <c r="J131" s="43">
        <v>75.698795</v>
      </c>
      <c r="K131" s="43">
        <v>0</v>
      </c>
      <c r="L131" s="43">
        <f t="shared" si="19"/>
        <v>75.698795</v>
      </c>
      <c r="M131" s="43">
        <v>71.75</v>
      </c>
      <c r="N131" s="43">
        <v>0</v>
      </c>
      <c r="O131" s="43">
        <f t="shared" si="13"/>
        <v>71.75</v>
      </c>
      <c r="P131" s="43">
        <v>60</v>
      </c>
      <c r="Q131" s="43">
        <v>0</v>
      </c>
      <c r="R131" s="43">
        <f t="shared" si="14"/>
        <v>60</v>
      </c>
      <c r="S131" s="43">
        <v>55.842</v>
      </c>
      <c r="T131" s="43">
        <v>5</v>
      </c>
      <c r="U131" s="43">
        <f t="shared" si="15"/>
        <v>60.842</v>
      </c>
      <c r="V131" s="44">
        <f t="shared" si="16"/>
        <v>74.896166125</v>
      </c>
      <c r="W131" s="45">
        <f t="shared" si="17"/>
        <v>127</v>
      </c>
      <c r="X131" s="45">
        <f t="shared" si="18"/>
        <v>127</v>
      </c>
      <c r="Y131" s="69" t="s">
        <v>102</v>
      </c>
      <c r="Z131" s="41">
        <v>151</v>
      </c>
      <c r="AA131" s="42"/>
      <c r="AB131" s="70"/>
      <c r="AC131" s="70"/>
      <c r="AD131" s="70"/>
    </row>
    <row r="132" spans="1:30">
      <c r="A132" s="41" t="s">
        <v>35</v>
      </c>
      <c r="B132" s="41" t="s">
        <v>158</v>
      </c>
      <c r="C132" s="42">
        <v>2025</v>
      </c>
      <c r="D132" s="41" t="s">
        <v>159</v>
      </c>
      <c r="E132" s="103" t="s">
        <v>417</v>
      </c>
      <c r="F132" s="41" t="s">
        <v>418</v>
      </c>
      <c r="G132" s="43">
        <v>75.17169</v>
      </c>
      <c r="H132" s="43">
        <f>0</f>
        <v>0</v>
      </c>
      <c r="I132" s="43">
        <f t="shared" si="12"/>
        <v>75.17169</v>
      </c>
      <c r="J132" s="43">
        <v>76.6867469879518</v>
      </c>
      <c r="K132" s="43">
        <f t="shared" si="28"/>
        <v>0</v>
      </c>
      <c r="L132" s="43">
        <f t="shared" si="19"/>
        <v>76.6867469879518</v>
      </c>
      <c r="M132" s="43">
        <v>79.6</v>
      </c>
      <c r="N132" s="43">
        <f t="shared" si="29"/>
        <v>0</v>
      </c>
      <c r="O132" s="43">
        <f t="shared" si="13"/>
        <v>79.6</v>
      </c>
      <c r="P132" s="43">
        <f>60</f>
        <v>60</v>
      </c>
      <c r="Q132" s="43">
        <f t="shared" si="30"/>
        <v>0</v>
      </c>
      <c r="R132" s="43">
        <f t="shared" si="14"/>
        <v>60</v>
      </c>
      <c r="S132" s="43">
        <v>53.8375</v>
      </c>
      <c r="T132" s="43">
        <f t="shared" si="31"/>
        <v>0</v>
      </c>
      <c r="U132" s="43">
        <f t="shared" si="15"/>
        <v>53.8375</v>
      </c>
      <c r="V132" s="44">
        <f t="shared" si="16"/>
        <v>74.7041042409639</v>
      </c>
      <c r="W132" s="45">
        <f t="shared" si="17"/>
        <v>128</v>
      </c>
      <c r="X132" s="45">
        <f t="shared" si="18"/>
        <v>122</v>
      </c>
      <c r="Y132" s="69" t="s">
        <v>102</v>
      </c>
      <c r="Z132" s="41">
        <v>151</v>
      </c>
      <c r="AA132" s="42"/>
      <c r="AB132" s="70"/>
      <c r="AC132" s="70"/>
      <c r="AD132" s="70"/>
    </row>
    <row r="133" spans="1:30">
      <c r="A133" s="41" t="s">
        <v>35</v>
      </c>
      <c r="B133" s="41" t="s">
        <v>158</v>
      </c>
      <c r="C133" s="42">
        <v>2025</v>
      </c>
      <c r="D133" s="41" t="s">
        <v>164</v>
      </c>
      <c r="E133" s="103" t="s">
        <v>419</v>
      </c>
      <c r="F133" s="41" t="s">
        <v>420</v>
      </c>
      <c r="G133" s="43">
        <v>86.894578</v>
      </c>
      <c r="H133" s="43">
        <v>0</v>
      </c>
      <c r="I133" s="43">
        <f t="shared" ref="I133:I155" si="32">G133+H133</f>
        <v>86.894578</v>
      </c>
      <c r="J133" s="43">
        <v>75.57831325</v>
      </c>
      <c r="K133" s="43">
        <v>0</v>
      </c>
      <c r="L133" s="43">
        <f t="shared" si="19"/>
        <v>75.57831325</v>
      </c>
      <c r="M133" s="43">
        <v>68.25</v>
      </c>
      <c r="N133" s="43">
        <v>0</v>
      </c>
      <c r="O133" s="43">
        <f t="shared" ref="O133:O155" si="33">M133+N133</f>
        <v>68.25</v>
      </c>
      <c r="P133" s="43">
        <v>60</v>
      </c>
      <c r="Q133" s="43">
        <v>0</v>
      </c>
      <c r="R133" s="43">
        <f t="shared" ref="R133:R155" si="34">P133+Q133</f>
        <v>60</v>
      </c>
      <c r="S133" s="43">
        <v>56.434</v>
      </c>
      <c r="T133" s="43">
        <v>0</v>
      </c>
      <c r="U133" s="43">
        <f t="shared" ref="U133:U155" si="35">S133+T133</f>
        <v>56.434</v>
      </c>
      <c r="V133" s="44">
        <f t="shared" ref="V133:V155" si="36">I133*0.1+L133*0.75+O133*0.05+R133*0.05+U133*0.05</f>
        <v>74.6073927375</v>
      </c>
      <c r="W133" s="45">
        <f t="shared" ref="W133:W155" si="37">RANK(V133,V:V)</f>
        <v>129</v>
      </c>
      <c r="X133" s="45">
        <f t="shared" ref="X133:X155" si="38">RANK(J133,J:J)</f>
        <v>128</v>
      </c>
      <c r="Y133" s="69" t="s">
        <v>102</v>
      </c>
      <c r="Z133" s="41">
        <v>151</v>
      </c>
      <c r="AA133" s="42"/>
      <c r="AB133" s="70"/>
      <c r="AC133" s="70"/>
      <c r="AD133" s="70"/>
    </row>
    <row r="134" spans="1:30">
      <c r="A134" s="41" t="s">
        <v>35</v>
      </c>
      <c r="B134" s="41" t="s">
        <v>158</v>
      </c>
      <c r="C134" s="42">
        <v>2025</v>
      </c>
      <c r="D134" s="41" t="s">
        <v>164</v>
      </c>
      <c r="E134" s="103" t="s">
        <v>421</v>
      </c>
      <c r="F134" s="41" t="s">
        <v>422</v>
      </c>
      <c r="G134" s="43">
        <v>83.996988</v>
      </c>
      <c r="H134" s="43">
        <v>0</v>
      </c>
      <c r="I134" s="43">
        <f t="shared" si="32"/>
        <v>83.996988</v>
      </c>
      <c r="J134" s="43">
        <v>75.98795181</v>
      </c>
      <c r="K134" s="43">
        <v>0</v>
      </c>
      <c r="L134" s="43">
        <f t="shared" ref="L134:L155" si="39">J134+K134</f>
        <v>75.98795181</v>
      </c>
      <c r="M134" s="43">
        <v>63.5</v>
      </c>
      <c r="N134" s="43">
        <v>0</v>
      </c>
      <c r="O134" s="43">
        <f t="shared" si="33"/>
        <v>63.5</v>
      </c>
      <c r="P134" s="43">
        <v>60</v>
      </c>
      <c r="Q134" s="43">
        <v>0</v>
      </c>
      <c r="R134" s="43">
        <f t="shared" si="34"/>
        <v>60</v>
      </c>
      <c r="S134" s="43">
        <v>55.658</v>
      </c>
      <c r="T134" s="43">
        <v>0</v>
      </c>
      <c r="U134" s="43">
        <f t="shared" si="35"/>
        <v>55.658</v>
      </c>
      <c r="V134" s="44">
        <f t="shared" si="36"/>
        <v>74.3485626575</v>
      </c>
      <c r="W134" s="45">
        <f t="shared" si="37"/>
        <v>130</v>
      </c>
      <c r="X134" s="45">
        <f t="shared" si="38"/>
        <v>126</v>
      </c>
      <c r="Y134" s="69" t="s">
        <v>102</v>
      </c>
      <c r="Z134" s="41">
        <v>151</v>
      </c>
      <c r="AA134" s="42"/>
      <c r="AB134" s="70"/>
      <c r="AC134" s="70"/>
      <c r="AD134" s="70"/>
    </row>
    <row r="135" spans="1:30">
      <c r="A135" s="41" t="s">
        <v>35</v>
      </c>
      <c r="B135" s="41" t="s">
        <v>158</v>
      </c>
      <c r="C135" s="42">
        <v>2025</v>
      </c>
      <c r="D135" s="41" t="s">
        <v>164</v>
      </c>
      <c r="E135" s="103" t="s">
        <v>423</v>
      </c>
      <c r="F135" s="41" t="s">
        <v>424</v>
      </c>
      <c r="G135" s="43">
        <v>81.798193</v>
      </c>
      <c r="H135" s="43">
        <v>0</v>
      </c>
      <c r="I135" s="43">
        <f t="shared" si="32"/>
        <v>81.798193</v>
      </c>
      <c r="J135" s="43">
        <v>75.19277108</v>
      </c>
      <c r="K135" s="43">
        <v>0</v>
      </c>
      <c r="L135" s="43">
        <f t="shared" si="39"/>
        <v>75.19277108</v>
      </c>
      <c r="M135" s="43">
        <v>76</v>
      </c>
      <c r="N135" s="43">
        <v>0</v>
      </c>
      <c r="O135" s="43">
        <f t="shared" si="33"/>
        <v>76</v>
      </c>
      <c r="P135" s="43">
        <v>60</v>
      </c>
      <c r="Q135" s="43">
        <v>0</v>
      </c>
      <c r="R135" s="43">
        <f t="shared" si="34"/>
        <v>60</v>
      </c>
      <c r="S135" s="43">
        <v>56.434</v>
      </c>
      <c r="T135" s="43">
        <v>0</v>
      </c>
      <c r="U135" s="43">
        <f t="shared" si="35"/>
        <v>56.434</v>
      </c>
      <c r="V135" s="44">
        <f t="shared" si="36"/>
        <v>74.19609761</v>
      </c>
      <c r="W135" s="45">
        <f t="shared" si="37"/>
        <v>131</v>
      </c>
      <c r="X135" s="45">
        <f t="shared" si="38"/>
        <v>131</v>
      </c>
      <c r="Y135" s="69" t="s">
        <v>102</v>
      </c>
      <c r="Z135" s="41">
        <v>151</v>
      </c>
      <c r="AA135" s="42"/>
      <c r="AB135" s="70"/>
      <c r="AC135" s="70"/>
      <c r="AD135" s="70"/>
    </row>
    <row r="136" spans="1:30">
      <c r="A136" s="41" t="s">
        <v>35</v>
      </c>
      <c r="B136" s="41" t="s">
        <v>158</v>
      </c>
      <c r="C136" s="42">
        <v>2025</v>
      </c>
      <c r="D136" s="51" t="s">
        <v>171</v>
      </c>
      <c r="E136" s="103" t="s">
        <v>425</v>
      </c>
      <c r="F136" s="41" t="s">
        <v>426</v>
      </c>
      <c r="G136" s="43">
        <v>81.73192775</v>
      </c>
      <c r="H136" s="43">
        <v>0</v>
      </c>
      <c r="I136" s="43">
        <f t="shared" si="32"/>
        <v>81.73192775</v>
      </c>
      <c r="J136" s="43">
        <v>74.927711</v>
      </c>
      <c r="K136" s="43">
        <v>0</v>
      </c>
      <c r="L136" s="43">
        <f t="shared" si="39"/>
        <v>74.927711</v>
      </c>
      <c r="M136" s="43">
        <v>67.15</v>
      </c>
      <c r="N136" s="43">
        <v>0</v>
      </c>
      <c r="O136" s="43">
        <f t="shared" si="33"/>
        <v>67.15</v>
      </c>
      <c r="P136" s="43">
        <v>60</v>
      </c>
      <c r="Q136" s="43">
        <v>0</v>
      </c>
      <c r="R136" s="43">
        <f t="shared" si="34"/>
        <v>60</v>
      </c>
      <c r="S136" s="43">
        <v>55.832</v>
      </c>
      <c r="T136" s="43">
        <v>5</v>
      </c>
      <c r="U136" s="43">
        <f t="shared" si="35"/>
        <v>60.832</v>
      </c>
      <c r="V136" s="44">
        <f t="shared" si="36"/>
        <v>73.768076025</v>
      </c>
      <c r="W136" s="45">
        <f t="shared" si="37"/>
        <v>132</v>
      </c>
      <c r="X136" s="45">
        <f t="shared" si="38"/>
        <v>132</v>
      </c>
      <c r="Y136" s="69" t="s">
        <v>102</v>
      </c>
      <c r="Z136" s="41">
        <v>151</v>
      </c>
      <c r="AA136" s="42"/>
      <c r="AB136" s="70"/>
      <c r="AC136" s="70"/>
      <c r="AD136" s="70"/>
    </row>
    <row r="137" spans="1:30">
      <c r="A137" s="41" t="s">
        <v>35</v>
      </c>
      <c r="B137" s="41" t="s">
        <v>158</v>
      </c>
      <c r="C137" s="42">
        <v>2025</v>
      </c>
      <c r="D137" s="41" t="s">
        <v>159</v>
      </c>
      <c r="E137" s="103" t="s">
        <v>427</v>
      </c>
      <c r="F137" s="41" t="s">
        <v>428</v>
      </c>
      <c r="G137" s="43">
        <v>79.64759</v>
      </c>
      <c r="H137" s="43">
        <v>0.75</v>
      </c>
      <c r="I137" s="43">
        <f t="shared" si="32"/>
        <v>80.39759</v>
      </c>
      <c r="J137" s="43">
        <v>74.5903614457831</v>
      </c>
      <c r="K137" s="43">
        <v>0</v>
      </c>
      <c r="L137" s="43">
        <f t="shared" si="39"/>
        <v>74.5903614457831</v>
      </c>
      <c r="M137" s="43">
        <v>76.1</v>
      </c>
      <c r="N137" s="43">
        <f>0</f>
        <v>0</v>
      </c>
      <c r="O137" s="43">
        <f t="shared" si="33"/>
        <v>76.1</v>
      </c>
      <c r="P137" s="43">
        <f>60</f>
        <v>60</v>
      </c>
      <c r="Q137" s="43">
        <f>0</f>
        <v>0</v>
      </c>
      <c r="R137" s="43">
        <f t="shared" si="34"/>
        <v>60</v>
      </c>
      <c r="S137" s="43">
        <v>53.84166667</v>
      </c>
      <c r="T137" s="43">
        <f>0</f>
        <v>0</v>
      </c>
      <c r="U137" s="43">
        <f t="shared" si="35"/>
        <v>53.84166667</v>
      </c>
      <c r="V137" s="44">
        <f t="shared" si="36"/>
        <v>73.4796134178373</v>
      </c>
      <c r="W137" s="45">
        <f t="shared" si="37"/>
        <v>133</v>
      </c>
      <c r="X137" s="45">
        <f t="shared" si="38"/>
        <v>133</v>
      </c>
      <c r="Y137" s="69" t="s">
        <v>102</v>
      </c>
      <c r="Z137" s="41">
        <v>151</v>
      </c>
      <c r="AA137" s="42"/>
      <c r="AB137" s="70"/>
      <c r="AC137" s="70"/>
      <c r="AD137" s="70"/>
    </row>
    <row r="138" spans="1:30">
      <c r="A138" s="41" t="s">
        <v>35</v>
      </c>
      <c r="B138" s="41" t="s">
        <v>158</v>
      </c>
      <c r="C138" s="42">
        <v>2025</v>
      </c>
      <c r="D138" s="41" t="s">
        <v>174</v>
      </c>
      <c r="E138" s="41" t="s">
        <v>429</v>
      </c>
      <c r="F138" s="41" t="s">
        <v>430</v>
      </c>
      <c r="G138" s="43">
        <v>79.44</v>
      </c>
      <c r="H138" s="43">
        <v>0</v>
      </c>
      <c r="I138" s="43">
        <f t="shared" si="32"/>
        <v>79.44</v>
      </c>
      <c r="J138" s="43">
        <v>73.753</v>
      </c>
      <c r="K138" s="43">
        <v>0</v>
      </c>
      <c r="L138" s="43">
        <f t="shared" si="39"/>
        <v>73.753</v>
      </c>
      <c r="M138" s="43">
        <v>74.6</v>
      </c>
      <c r="N138" s="43">
        <v>0</v>
      </c>
      <c r="O138" s="43">
        <f t="shared" si="33"/>
        <v>74.6</v>
      </c>
      <c r="P138" s="43">
        <v>60</v>
      </c>
      <c r="Q138" s="43">
        <v>0</v>
      </c>
      <c r="R138" s="43">
        <f t="shared" si="34"/>
        <v>60</v>
      </c>
      <c r="S138" s="43">
        <v>57.9</v>
      </c>
      <c r="T138" s="43">
        <v>0</v>
      </c>
      <c r="U138" s="43">
        <f t="shared" si="35"/>
        <v>57.9</v>
      </c>
      <c r="V138" s="44">
        <f t="shared" si="36"/>
        <v>72.88375</v>
      </c>
      <c r="W138" s="45">
        <f t="shared" si="37"/>
        <v>134</v>
      </c>
      <c r="X138" s="45">
        <f t="shared" si="38"/>
        <v>135</v>
      </c>
      <c r="Y138" s="69" t="s">
        <v>102</v>
      </c>
      <c r="Z138" s="41">
        <v>151</v>
      </c>
      <c r="AA138" s="42"/>
      <c r="AB138" s="70"/>
      <c r="AC138" s="70"/>
      <c r="AD138" s="70"/>
    </row>
    <row r="139" spans="1:30">
      <c r="A139" s="41" t="s">
        <v>35</v>
      </c>
      <c r="B139" s="41" t="s">
        <v>158</v>
      </c>
      <c r="C139" s="42">
        <v>2025</v>
      </c>
      <c r="D139" s="41" t="s">
        <v>159</v>
      </c>
      <c r="E139" s="103" t="s">
        <v>431</v>
      </c>
      <c r="F139" s="41" t="s">
        <v>432</v>
      </c>
      <c r="G139" s="43">
        <v>84.5512</v>
      </c>
      <c r="H139" s="43">
        <f>0</f>
        <v>0</v>
      </c>
      <c r="I139" s="43">
        <f t="shared" si="32"/>
        <v>84.5512</v>
      </c>
      <c r="J139" s="43">
        <v>74.2048192771084</v>
      </c>
      <c r="K139" s="43">
        <f>0</f>
        <v>0</v>
      </c>
      <c r="L139" s="43">
        <f t="shared" si="39"/>
        <v>74.2048192771084</v>
      </c>
      <c r="M139" s="43">
        <v>56.45</v>
      </c>
      <c r="N139" s="43">
        <f>0</f>
        <v>0</v>
      </c>
      <c r="O139" s="43">
        <f t="shared" si="33"/>
        <v>56.45</v>
      </c>
      <c r="P139" s="43">
        <f>60</f>
        <v>60</v>
      </c>
      <c r="Q139" s="43">
        <f>0</f>
        <v>0</v>
      </c>
      <c r="R139" s="43">
        <f t="shared" si="34"/>
        <v>60</v>
      </c>
      <c r="S139" s="43">
        <v>55.84166667</v>
      </c>
      <c r="T139" s="43">
        <f>0</f>
        <v>0</v>
      </c>
      <c r="U139" s="43">
        <f t="shared" si="35"/>
        <v>55.84166667</v>
      </c>
      <c r="V139" s="44">
        <f t="shared" si="36"/>
        <v>72.7233177913313</v>
      </c>
      <c r="W139" s="45">
        <f t="shared" si="37"/>
        <v>135</v>
      </c>
      <c r="X139" s="45">
        <f t="shared" si="38"/>
        <v>134</v>
      </c>
      <c r="Y139" s="69" t="s">
        <v>102</v>
      </c>
      <c r="Z139" s="41">
        <v>151</v>
      </c>
      <c r="AA139" s="42"/>
      <c r="AB139" s="70"/>
      <c r="AC139" s="70"/>
      <c r="AD139" s="70"/>
    </row>
    <row r="140" spans="1:30">
      <c r="A140" s="41" t="s">
        <v>35</v>
      </c>
      <c r="B140" s="41" t="s">
        <v>158</v>
      </c>
      <c r="C140" s="42">
        <v>2025</v>
      </c>
      <c r="D140" s="41" t="s">
        <v>164</v>
      </c>
      <c r="E140" s="103" t="s">
        <v>433</v>
      </c>
      <c r="F140" s="41" t="s">
        <v>434</v>
      </c>
      <c r="G140" s="43">
        <v>83.334337</v>
      </c>
      <c r="H140" s="43">
        <v>0.975</v>
      </c>
      <c r="I140" s="43">
        <f t="shared" si="32"/>
        <v>84.309337</v>
      </c>
      <c r="J140" s="43">
        <v>73.3373494</v>
      </c>
      <c r="K140" s="43">
        <v>1</v>
      </c>
      <c r="L140" s="43">
        <f t="shared" si="39"/>
        <v>74.3373494</v>
      </c>
      <c r="M140" s="43">
        <v>50.45</v>
      </c>
      <c r="N140" s="43">
        <v>0</v>
      </c>
      <c r="O140" s="43">
        <f t="shared" si="33"/>
        <v>50.45</v>
      </c>
      <c r="P140" s="43">
        <v>60</v>
      </c>
      <c r="Q140" s="43">
        <v>0</v>
      </c>
      <c r="R140" s="43">
        <f t="shared" si="34"/>
        <v>60</v>
      </c>
      <c r="S140" s="43">
        <v>54.752</v>
      </c>
      <c r="T140" s="43">
        <v>5</v>
      </c>
      <c r="U140" s="43">
        <f t="shared" si="35"/>
        <v>59.752</v>
      </c>
      <c r="V140" s="44">
        <f t="shared" si="36"/>
        <v>72.69404575</v>
      </c>
      <c r="W140" s="45">
        <f t="shared" si="37"/>
        <v>136</v>
      </c>
      <c r="X140" s="45">
        <f t="shared" si="38"/>
        <v>137</v>
      </c>
      <c r="Y140" s="69" t="s">
        <v>102</v>
      </c>
      <c r="Z140" s="41">
        <v>151</v>
      </c>
      <c r="AA140" s="42"/>
      <c r="AB140" s="70"/>
      <c r="AC140" s="70"/>
      <c r="AD140" s="70"/>
    </row>
    <row r="141" spans="1:30">
      <c r="A141" s="41" t="s">
        <v>35</v>
      </c>
      <c r="B141" s="41" t="s">
        <v>158</v>
      </c>
      <c r="C141" s="42">
        <v>2025</v>
      </c>
      <c r="D141" s="41" t="s">
        <v>164</v>
      </c>
      <c r="E141" s="103" t="s">
        <v>435</v>
      </c>
      <c r="F141" s="41" t="s">
        <v>436</v>
      </c>
      <c r="G141" s="43">
        <v>83.810241</v>
      </c>
      <c r="H141" s="43">
        <v>0</v>
      </c>
      <c r="I141" s="43">
        <f t="shared" si="32"/>
        <v>83.810241</v>
      </c>
      <c r="J141" s="43">
        <v>71.24096386</v>
      </c>
      <c r="K141" s="43">
        <v>1</v>
      </c>
      <c r="L141" s="43">
        <f t="shared" si="39"/>
        <v>72.24096386</v>
      </c>
      <c r="M141" s="43">
        <v>68.55</v>
      </c>
      <c r="N141" s="43">
        <v>0</v>
      </c>
      <c r="O141" s="43">
        <f t="shared" si="33"/>
        <v>68.55</v>
      </c>
      <c r="P141" s="43">
        <v>60</v>
      </c>
      <c r="Q141" s="43">
        <v>0</v>
      </c>
      <c r="R141" s="43">
        <f t="shared" si="34"/>
        <v>60</v>
      </c>
      <c r="S141" s="43">
        <v>56.216</v>
      </c>
      <c r="T141" s="43">
        <v>8</v>
      </c>
      <c r="U141" s="43">
        <f t="shared" si="35"/>
        <v>64.216</v>
      </c>
      <c r="V141" s="44">
        <f t="shared" si="36"/>
        <v>72.200046995</v>
      </c>
      <c r="W141" s="45">
        <f t="shared" si="37"/>
        <v>137</v>
      </c>
      <c r="X141" s="45">
        <f t="shared" si="38"/>
        <v>140</v>
      </c>
      <c r="Y141" s="69" t="s">
        <v>102</v>
      </c>
      <c r="Z141" s="41">
        <v>151</v>
      </c>
      <c r="AA141" s="42"/>
      <c r="AB141" s="70"/>
      <c r="AC141" s="70"/>
      <c r="AD141" s="70"/>
    </row>
    <row r="142" spans="1:30">
      <c r="A142" s="41" t="s">
        <v>35</v>
      </c>
      <c r="B142" s="41" t="s">
        <v>158</v>
      </c>
      <c r="C142" s="42">
        <v>2025</v>
      </c>
      <c r="D142" s="41" t="s">
        <v>164</v>
      </c>
      <c r="E142" s="103" t="s">
        <v>437</v>
      </c>
      <c r="F142" s="41" t="s">
        <v>438</v>
      </c>
      <c r="G142" s="43">
        <v>83.063253</v>
      </c>
      <c r="H142" s="43">
        <v>0</v>
      </c>
      <c r="I142" s="43">
        <f t="shared" si="32"/>
        <v>83.063253</v>
      </c>
      <c r="J142" s="43">
        <v>72.25301205</v>
      </c>
      <c r="K142" s="43">
        <v>0</v>
      </c>
      <c r="L142" s="43">
        <f t="shared" si="39"/>
        <v>72.25301205</v>
      </c>
      <c r="M142" s="43">
        <v>74.95</v>
      </c>
      <c r="N142" s="43">
        <v>0</v>
      </c>
      <c r="O142" s="43">
        <f t="shared" si="33"/>
        <v>74.95</v>
      </c>
      <c r="P142" s="43">
        <v>60</v>
      </c>
      <c r="Q142" s="43">
        <v>0</v>
      </c>
      <c r="R142" s="43">
        <f t="shared" si="34"/>
        <v>60</v>
      </c>
      <c r="S142" s="43">
        <v>54.216</v>
      </c>
      <c r="T142" s="43">
        <v>0</v>
      </c>
      <c r="U142" s="43">
        <f t="shared" si="35"/>
        <v>54.216</v>
      </c>
      <c r="V142" s="44">
        <f t="shared" si="36"/>
        <v>71.9543843375</v>
      </c>
      <c r="W142" s="45">
        <f t="shared" si="37"/>
        <v>138</v>
      </c>
      <c r="X142" s="45">
        <f t="shared" si="38"/>
        <v>138</v>
      </c>
      <c r="Y142" s="69" t="s">
        <v>102</v>
      </c>
      <c r="Z142" s="41">
        <v>151</v>
      </c>
      <c r="AA142" s="42"/>
      <c r="AB142" s="70"/>
      <c r="AC142" s="70"/>
      <c r="AD142" s="70"/>
    </row>
    <row r="143" spans="1:30">
      <c r="A143" s="41" t="s">
        <v>35</v>
      </c>
      <c r="B143" s="41" t="s">
        <v>158</v>
      </c>
      <c r="C143" s="42">
        <v>2025</v>
      </c>
      <c r="D143" s="41" t="s">
        <v>159</v>
      </c>
      <c r="E143" s="103" t="s">
        <v>439</v>
      </c>
      <c r="F143" s="41" t="s">
        <v>440</v>
      </c>
      <c r="G143" s="43">
        <v>74.43072</v>
      </c>
      <c r="H143" s="43">
        <f>0</f>
        <v>0</v>
      </c>
      <c r="I143" s="43">
        <f t="shared" si="32"/>
        <v>74.43072</v>
      </c>
      <c r="J143" s="43">
        <v>73.7228915662651</v>
      </c>
      <c r="K143" s="43">
        <f>0</f>
        <v>0</v>
      </c>
      <c r="L143" s="43">
        <f t="shared" si="39"/>
        <v>73.7228915662651</v>
      </c>
      <c r="M143" s="43">
        <v>69.85</v>
      </c>
      <c r="N143" s="43">
        <f>0</f>
        <v>0</v>
      </c>
      <c r="O143" s="43">
        <f t="shared" si="33"/>
        <v>69.85</v>
      </c>
      <c r="P143" s="43">
        <f>60</f>
        <v>60</v>
      </c>
      <c r="Q143" s="43">
        <f>0</f>
        <v>0</v>
      </c>
      <c r="R143" s="43">
        <f t="shared" si="34"/>
        <v>60</v>
      </c>
      <c r="S143" s="43">
        <v>53.8375</v>
      </c>
      <c r="T143" s="43">
        <f>0</f>
        <v>0</v>
      </c>
      <c r="U143" s="43">
        <f t="shared" si="35"/>
        <v>53.8375</v>
      </c>
      <c r="V143" s="44">
        <f t="shared" si="36"/>
        <v>71.9196156746988</v>
      </c>
      <c r="W143" s="45">
        <f t="shared" si="37"/>
        <v>139</v>
      </c>
      <c r="X143" s="45">
        <f t="shared" si="38"/>
        <v>136</v>
      </c>
      <c r="Y143" s="67" t="s">
        <v>39</v>
      </c>
      <c r="Z143" s="41">
        <v>151</v>
      </c>
      <c r="AA143" s="42"/>
      <c r="AB143" s="70"/>
      <c r="AC143" s="70"/>
      <c r="AD143" s="70"/>
    </row>
    <row r="144" spans="1:30">
      <c r="A144" s="41" t="s">
        <v>35</v>
      </c>
      <c r="B144" s="41" t="s">
        <v>158</v>
      </c>
      <c r="C144" s="42">
        <v>2025</v>
      </c>
      <c r="D144" s="41" t="s">
        <v>164</v>
      </c>
      <c r="E144" s="103" t="s">
        <v>441</v>
      </c>
      <c r="F144" s="41" t="s">
        <v>442</v>
      </c>
      <c r="G144" s="43">
        <v>82.840361</v>
      </c>
      <c r="H144" s="43">
        <v>0</v>
      </c>
      <c r="I144" s="43">
        <f t="shared" si="32"/>
        <v>82.840361</v>
      </c>
      <c r="J144" s="43">
        <v>71.36144578</v>
      </c>
      <c r="K144" s="43">
        <v>0</v>
      </c>
      <c r="L144" s="43">
        <f t="shared" si="39"/>
        <v>71.36144578</v>
      </c>
      <c r="M144" s="43">
        <v>79.9</v>
      </c>
      <c r="N144" s="43">
        <v>0</v>
      </c>
      <c r="O144" s="43">
        <f t="shared" si="33"/>
        <v>79.9</v>
      </c>
      <c r="P144" s="43">
        <v>60</v>
      </c>
      <c r="Q144" s="43">
        <v>0</v>
      </c>
      <c r="R144" s="43">
        <f t="shared" si="34"/>
        <v>60</v>
      </c>
      <c r="S144" s="43">
        <v>56.434</v>
      </c>
      <c r="T144" s="43">
        <v>0</v>
      </c>
      <c r="U144" s="43">
        <f t="shared" si="35"/>
        <v>56.434</v>
      </c>
      <c r="V144" s="44">
        <f t="shared" si="36"/>
        <v>71.621820435</v>
      </c>
      <c r="W144" s="45">
        <f t="shared" si="37"/>
        <v>140</v>
      </c>
      <c r="X144" s="45">
        <f t="shared" si="38"/>
        <v>139</v>
      </c>
      <c r="Y144" s="69" t="s">
        <v>102</v>
      </c>
      <c r="Z144" s="41">
        <v>151</v>
      </c>
      <c r="AA144" s="42"/>
      <c r="AB144" s="70"/>
      <c r="AC144" s="70"/>
      <c r="AD144" s="70"/>
    </row>
    <row r="145" spans="1:30">
      <c r="A145" s="41" t="s">
        <v>35</v>
      </c>
      <c r="B145" s="41" t="s">
        <v>158</v>
      </c>
      <c r="C145" s="42">
        <v>2025</v>
      </c>
      <c r="D145" s="41" t="s">
        <v>164</v>
      </c>
      <c r="E145" s="103" t="s">
        <v>443</v>
      </c>
      <c r="F145" s="41" t="s">
        <v>444</v>
      </c>
      <c r="G145" s="43">
        <v>83.418675</v>
      </c>
      <c r="H145" s="43">
        <v>0</v>
      </c>
      <c r="I145" s="43">
        <f t="shared" si="32"/>
        <v>83.418675</v>
      </c>
      <c r="J145" s="43">
        <v>69.6746988</v>
      </c>
      <c r="K145" s="43">
        <v>0</v>
      </c>
      <c r="L145" s="43">
        <f t="shared" si="39"/>
        <v>69.6746988</v>
      </c>
      <c r="M145" s="43">
        <v>84.2</v>
      </c>
      <c r="N145" s="43">
        <v>0</v>
      </c>
      <c r="O145" s="43">
        <f t="shared" si="33"/>
        <v>84.2</v>
      </c>
      <c r="P145" s="43">
        <v>60</v>
      </c>
      <c r="Q145" s="43">
        <v>0</v>
      </c>
      <c r="R145" s="43">
        <f t="shared" si="34"/>
        <v>60</v>
      </c>
      <c r="S145" s="43">
        <v>58.216</v>
      </c>
      <c r="T145" s="43">
        <v>0</v>
      </c>
      <c r="U145" s="43">
        <f t="shared" si="35"/>
        <v>58.216</v>
      </c>
      <c r="V145" s="44">
        <f t="shared" si="36"/>
        <v>70.7186916</v>
      </c>
      <c r="W145" s="45">
        <f t="shared" si="37"/>
        <v>141</v>
      </c>
      <c r="X145" s="45">
        <f t="shared" si="38"/>
        <v>145</v>
      </c>
      <c r="Y145" s="69" t="s">
        <v>102</v>
      </c>
      <c r="Z145" s="41">
        <v>151</v>
      </c>
      <c r="AA145" s="42"/>
      <c r="AB145" s="70"/>
      <c r="AC145" s="70"/>
      <c r="AD145" s="70"/>
    </row>
    <row r="146" spans="1:30">
      <c r="A146" s="41" t="s">
        <v>35</v>
      </c>
      <c r="B146" s="41" t="s">
        <v>158</v>
      </c>
      <c r="C146" s="42">
        <v>2025</v>
      </c>
      <c r="D146" s="41" t="s">
        <v>164</v>
      </c>
      <c r="E146" s="103" t="s">
        <v>445</v>
      </c>
      <c r="F146" s="41" t="s">
        <v>446</v>
      </c>
      <c r="G146" s="43">
        <v>85.756024</v>
      </c>
      <c r="H146" s="43">
        <v>0</v>
      </c>
      <c r="I146" s="43">
        <f t="shared" si="32"/>
        <v>85.756024</v>
      </c>
      <c r="J146" s="43">
        <v>71.02409639</v>
      </c>
      <c r="K146" s="43">
        <v>0</v>
      </c>
      <c r="L146" s="43">
        <f t="shared" si="39"/>
        <v>71.02409639</v>
      </c>
      <c r="M146" s="43">
        <v>61.8</v>
      </c>
      <c r="N146" s="43">
        <v>0</v>
      </c>
      <c r="O146" s="43">
        <f t="shared" si="33"/>
        <v>61.8</v>
      </c>
      <c r="P146" s="43">
        <v>60</v>
      </c>
      <c r="Q146" s="43">
        <v>0</v>
      </c>
      <c r="R146" s="43">
        <f t="shared" si="34"/>
        <v>60</v>
      </c>
      <c r="S146" s="43">
        <v>55.658</v>
      </c>
      <c r="T146" s="43">
        <v>0</v>
      </c>
      <c r="U146" s="43">
        <f t="shared" si="35"/>
        <v>55.658</v>
      </c>
      <c r="V146" s="44">
        <f t="shared" si="36"/>
        <v>70.7165746925</v>
      </c>
      <c r="W146" s="45">
        <f t="shared" si="37"/>
        <v>142</v>
      </c>
      <c r="X146" s="45">
        <f t="shared" si="38"/>
        <v>141</v>
      </c>
      <c r="Y146" s="69" t="s">
        <v>102</v>
      </c>
      <c r="Z146" s="41">
        <v>151</v>
      </c>
      <c r="AA146" s="42"/>
      <c r="AB146" s="70"/>
      <c r="AC146" s="70"/>
      <c r="AD146" s="70"/>
    </row>
    <row r="147" spans="1:30">
      <c r="A147" s="41" t="s">
        <v>35</v>
      </c>
      <c r="B147" s="41" t="s">
        <v>158</v>
      </c>
      <c r="C147" s="42">
        <v>2025</v>
      </c>
      <c r="D147" s="41" t="s">
        <v>164</v>
      </c>
      <c r="E147" s="103" t="s">
        <v>447</v>
      </c>
      <c r="F147" s="41" t="s">
        <v>448</v>
      </c>
      <c r="G147" s="43">
        <v>85.51506</v>
      </c>
      <c r="H147" s="43">
        <v>0</v>
      </c>
      <c r="I147" s="43">
        <f t="shared" si="32"/>
        <v>85.51506</v>
      </c>
      <c r="J147" s="43">
        <v>70.06024096</v>
      </c>
      <c r="K147" s="43">
        <v>0</v>
      </c>
      <c r="L147" s="43">
        <f t="shared" si="39"/>
        <v>70.06024096</v>
      </c>
      <c r="M147" s="43">
        <v>60</v>
      </c>
      <c r="N147" s="43">
        <v>0</v>
      </c>
      <c r="O147" s="43">
        <f t="shared" si="33"/>
        <v>60</v>
      </c>
      <c r="P147" s="43">
        <v>60</v>
      </c>
      <c r="Q147" s="43">
        <v>0</v>
      </c>
      <c r="R147" s="43">
        <f t="shared" si="34"/>
        <v>60</v>
      </c>
      <c r="S147" s="43">
        <v>53.658</v>
      </c>
      <c r="T147" s="43">
        <v>0</v>
      </c>
      <c r="U147" s="43">
        <f t="shared" si="35"/>
        <v>53.658</v>
      </c>
      <c r="V147" s="44">
        <f t="shared" si="36"/>
        <v>69.77958672</v>
      </c>
      <c r="W147" s="45">
        <f t="shared" si="37"/>
        <v>143</v>
      </c>
      <c r="X147" s="45">
        <f t="shared" si="38"/>
        <v>144</v>
      </c>
      <c r="Y147" s="69" t="s">
        <v>102</v>
      </c>
      <c r="Z147" s="41">
        <v>151</v>
      </c>
      <c r="AA147" s="42"/>
      <c r="AB147" s="70"/>
      <c r="AC147" s="70"/>
      <c r="AD147" s="70"/>
    </row>
    <row r="148" spans="1:30">
      <c r="A148" s="41" t="s">
        <v>35</v>
      </c>
      <c r="B148" s="41" t="s">
        <v>158</v>
      </c>
      <c r="C148" s="42">
        <v>2025</v>
      </c>
      <c r="D148" s="41" t="s">
        <v>164</v>
      </c>
      <c r="E148" s="103" t="s">
        <v>449</v>
      </c>
      <c r="F148" s="41" t="s">
        <v>450</v>
      </c>
      <c r="G148" s="43">
        <v>80.599398</v>
      </c>
      <c r="H148" s="43">
        <v>0</v>
      </c>
      <c r="I148" s="43">
        <f t="shared" si="32"/>
        <v>80.599398</v>
      </c>
      <c r="J148" s="43">
        <v>70.39759036</v>
      </c>
      <c r="K148" s="43">
        <v>0</v>
      </c>
      <c r="L148" s="43">
        <f t="shared" si="39"/>
        <v>70.39759036</v>
      </c>
      <c r="M148" s="43">
        <v>54.75</v>
      </c>
      <c r="N148" s="43">
        <v>0</v>
      </c>
      <c r="O148" s="43">
        <f t="shared" si="33"/>
        <v>54.75</v>
      </c>
      <c r="P148" s="43">
        <v>60</v>
      </c>
      <c r="Q148" s="43">
        <v>0</v>
      </c>
      <c r="R148" s="43">
        <f t="shared" si="34"/>
        <v>60</v>
      </c>
      <c r="S148" s="43">
        <v>53.658</v>
      </c>
      <c r="T148" s="43">
        <v>0</v>
      </c>
      <c r="U148" s="43">
        <f t="shared" si="35"/>
        <v>53.658</v>
      </c>
      <c r="V148" s="44">
        <f t="shared" si="36"/>
        <v>69.27853257</v>
      </c>
      <c r="W148" s="45">
        <f t="shared" si="37"/>
        <v>144</v>
      </c>
      <c r="X148" s="45">
        <f t="shared" si="38"/>
        <v>143</v>
      </c>
      <c r="Y148" s="69" t="s">
        <v>102</v>
      </c>
      <c r="Z148" s="41">
        <v>151</v>
      </c>
      <c r="AA148" s="42"/>
      <c r="AB148" s="70"/>
      <c r="AC148" s="70"/>
      <c r="AD148" s="70"/>
    </row>
    <row r="149" spans="1:30">
      <c r="A149" s="41" t="s">
        <v>35</v>
      </c>
      <c r="B149" s="41" t="s">
        <v>158</v>
      </c>
      <c r="C149" s="42">
        <v>2025</v>
      </c>
      <c r="D149" s="51" t="s">
        <v>171</v>
      </c>
      <c r="E149" s="103" t="s">
        <v>451</v>
      </c>
      <c r="F149" s="41" t="s">
        <v>452</v>
      </c>
      <c r="G149" s="43">
        <v>52</v>
      </c>
      <c r="H149" s="43">
        <v>-7</v>
      </c>
      <c r="I149" s="43">
        <f t="shared" si="32"/>
        <v>45</v>
      </c>
      <c r="J149" s="43">
        <v>70.590361</v>
      </c>
      <c r="K149" s="43">
        <v>1</v>
      </c>
      <c r="L149" s="43">
        <f t="shared" si="39"/>
        <v>71.590361</v>
      </c>
      <c r="M149" s="43">
        <v>76.5</v>
      </c>
      <c r="N149" s="43">
        <v>0</v>
      </c>
      <c r="O149" s="43">
        <f t="shared" si="33"/>
        <v>76.5</v>
      </c>
      <c r="P149" s="43">
        <v>60</v>
      </c>
      <c r="Q149" s="43">
        <v>0</v>
      </c>
      <c r="R149" s="43">
        <f t="shared" si="34"/>
        <v>60</v>
      </c>
      <c r="S149" s="43">
        <v>55.794</v>
      </c>
      <c r="T149" s="43">
        <v>8</v>
      </c>
      <c r="U149" s="43">
        <f t="shared" si="35"/>
        <v>63.794</v>
      </c>
      <c r="V149" s="44">
        <f t="shared" si="36"/>
        <v>68.20747075</v>
      </c>
      <c r="W149" s="45">
        <f t="shared" si="37"/>
        <v>145</v>
      </c>
      <c r="X149" s="45">
        <f t="shared" si="38"/>
        <v>142</v>
      </c>
      <c r="Y149" s="69" t="s">
        <v>102</v>
      </c>
      <c r="Z149" s="41">
        <v>151</v>
      </c>
      <c r="AA149" s="42"/>
      <c r="AB149" s="70"/>
      <c r="AC149" s="70"/>
      <c r="AD149" s="70"/>
    </row>
    <row r="150" spans="1:30">
      <c r="A150" s="41" t="s">
        <v>35</v>
      </c>
      <c r="B150" s="41" t="s">
        <v>158</v>
      </c>
      <c r="C150" s="42">
        <v>2025</v>
      </c>
      <c r="D150" s="41" t="s">
        <v>164</v>
      </c>
      <c r="E150" s="103" t="s">
        <v>453</v>
      </c>
      <c r="F150" s="41" t="s">
        <v>454</v>
      </c>
      <c r="G150" s="43">
        <v>79.834337</v>
      </c>
      <c r="H150" s="43">
        <v>0</v>
      </c>
      <c r="I150" s="43">
        <f t="shared" si="32"/>
        <v>79.834337</v>
      </c>
      <c r="J150" s="43">
        <v>67.3373494</v>
      </c>
      <c r="K150" s="43">
        <v>0</v>
      </c>
      <c r="L150" s="43">
        <f t="shared" si="39"/>
        <v>67.3373494</v>
      </c>
      <c r="M150" s="43">
        <v>63.6</v>
      </c>
      <c r="N150" s="43">
        <v>0</v>
      </c>
      <c r="O150" s="43">
        <f t="shared" si="33"/>
        <v>63.6</v>
      </c>
      <c r="P150" s="43">
        <v>60</v>
      </c>
      <c r="Q150" s="43">
        <v>0</v>
      </c>
      <c r="R150" s="43">
        <f t="shared" si="34"/>
        <v>60</v>
      </c>
      <c r="S150" s="43">
        <v>55.658</v>
      </c>
      <c r="T150" s="43">
        <v>0</v>
      </c>
      <c r="U150" s="43">
        <f t="shared" si="35"/>
        <v>55.658</v>
      </c>
      <c r="V150" s="44">
        <f t="shared" si="36"/>
        <v>67.44934575</v>
      </c>
      <c r="W150" s="45">
        <f t="shared" si="37"/>
        <v>146</v>
      </c>
      <c r="X150" s="45">
        <f t="shared" si="38"/>
        <v>146</v>
      </c>
      <c r="Y150" s="69" t="s">
        <v>102</v>
      </c>
      <c r="Z150" s="41">
        <v>151</v>
      </c>
      <c r="AA150" s="42"/>
      <c r="AB150" s="70"/>
      <c r="AC150" s="70"/>
      <c r="AD150" s="70"/>
    </row>
    <row r="151" spans="1:30">
      <c r="A151" s="41" t="s">
        <v>35</v>
      </c>
      <c r="B151" s="41" t="s">
        <v>158</v>
      </c>
      <c r="C151" s="42">
        <v>2025</v>
      </c>
      <c r="D151" s="51" t="s">
        <v>164</v>
      </c>
      <c r="E151" s="103" t="s">
        <v>455</v>
      </c>
      <c r="F151" s="41" t="s">
        <v>456</v>
      </c>
      <c r="G151" s="43">
        <v>79.555882</v>
      </c>
      <c r="H151" s="43">
        <v>0</v>
      </c>
      <c r="I151" s="43">
        <f t="shared" si="32"/>
        <v>79.555882</v>
      </c>
      <c r="J151" s="43">
        <v>66.22352941</v>
      </c>
      <c r="K151" s="43">
        <v>0</v>
      </c>
      <c r="L151" s="43">
        <f t="shared" si="39"/>
        <v>66.22352941</v>
      </c>
      <c r="M151" s="43">
        <v>67.5</v>
      </c>
      <c r="N151" s="43">
        <v>0</v>
      </c>
      <c r="O151" s="43">
        <f t="shared" si="33"/>
        <v>67.5</v>
      </c>
      <c r="P151" s="43">
        <v>60</v>
      </c>
      <c r="Q151" s="43">
        <v>0</v>
      </c>
      <c r="R151" s="43">
        <f t="shared" si="34"/>
        <v>60</v>
      </c>
      <c r="S151" s="43">
        <v>56.216</v>
      </c>
      <c r="T151" s="43">
        <v>0</v>
      </c>
      <c r="U151" s="43">
        <f t="shared" si="35"/>
        <v>56.216</v>
      </c>
      <c r="V151" s="44">
        <f t="shared" si="36"/>
        <v>66.8090352575</v>
      </c>
      <c r="W151" s="45">
        <f t="shared" si="37"/>
        <v>147</v>
      </c>
      <c r="X151" s="45">
        <f t="shared" si="38"/>
        <v>147</v>
      </c>
      <c r="Y151" s="69" t="s">
        <v>102</v>
      </c>
      <c r="Z151" s="41">
        <v>151</v>
      </c>
      <c r="AA151" s="42"/>
      <c r="AB151" s="70"/>
      <c r="AC151" s="70"/>
      <c r="AD151" s="70"/>
    </row>
    <row r="152" spans="1:30">
      <c r="A152" s="41" t="s">
        <v>35</v>
      </c>
      <c r="B152" s="41" t="s">
        <v>158</v>
      </c>
      <c r="C152" s="42">
        <v>2025</v>
      </c>
      <c r="D152" s="41" t="s">
        <v>174</v>
      </c>
      <c r="E152" s="41" t="s">
        <v>457</v>
      </c>
      <c r="F152" s="41" t="s">
        <v>458</v>
      </c>
      <c r="G152" s="43">
        <v>84.47</v>
      </c>
      <c r="H152" s="43">
        <v>0</v>
      </c>
      <c r="I152" s="43">
        <f t="shared" si="32"/>
        <v>84.47</v>
      </c>
      <c r="J152" s="43">
        <v>65.882</v>
      </c>
      <c r="K152" s="43">
        <v>0</v>
      </c>
      <c r="L152" s="43">
        <f t="shared" si="39"/>
        <v>65.882</v>
      </c>
      <c r="M152" s="43">
        <v>60.25</v>
      </c>
      <c r="N152" s="43">
        <v>0</v>
      </c>
      <c r="O152" s="43">
        <f t="shared" si="33"/>
        <v>60.25</v>
      </c>
      <c r="P152" s="43">
        <v>60</v>
      </c>
      <c r="Q152" s="43">
        <v>0</v>
      </c>
      <c r="R152" s="43">
        <f t="shared" si="34"/>
        <v>60</v>
      </c>
      <c r="S152" s="43">
        <v>55.9</v>
      </c>
      <c r="T152" s="43">
        <v>0</v>
      </c>
      <c r="U152" s="43">
        <f t="shared" si="35"/>
        <v>55.9</v>
      </c>
      <c r="V152" s="44">
        <f t="shared" si="36"/>
        <v>66.666</v>
      </c>
      <c r="W152" s="45">
        <f t="shared" si="37"/>
        <v>148</v>
      </c>
      <c r="X152" s="45">
        <f t="shared" si="38"/>
        <v>148</v>
      </c>
      <c r="Y152" s="69" t="s">
        <v>102</v>
      </c>
      <c r="Z152" s="41">
        <v>151</v>
      </c>
      <c r="AA152" s="42"/>
      <c r="AB152" s="70"/>
      <c r="AC152" s="70"/>
      <c r="AD152" s="70"/>
    </row>
    <row r="153" spans="1:30">
      <c r="A153" s="41" t="s">
        <v>35</v>
      </c>
      <c r="B153" s="41" t="s">
        <v>158</v>
      </c>
      <c r="C153" s="42">
        <v>2025</v>
      </c>
      <c r="D153" s="41" t="s">
        <v>171</v>
      </c>
      <c r="E153" s="103" t="s">
        <v>459</v>
      </c>
      <c r="F153" s="41" t="s">
        <v>460</v>
      </c>
      <c r="G153" s="43">
        <v>81.189759</v>
      </c>
      <c r="H153" s="43">
        <v>0</v>
      </c>
      <c r="I153" s="43">
        <f t="shared" si="32"/>
        <v>81.189759</v>
      </c>
      <c r="J153" s="43">
        <v>64.759036</v>
      </c>
      <c r="K153" s="43">
        <v>1</v>
      </c>
      <c r="L153" s="43">
        <f t="shared" si="39"/>
        <v>65.759036</v>
      </c>
      <c r="M153" s="43">
        <v>63.35</v>
      </c>
      <c r="N153" s="43">
        <v>0</v>
      </c>
      <c r="O153" s="43">
        <f t="shared" si="33"/>
        <v>63.35</v>
      </c>
      <c r="P153" s="43">
        <v>60</v>
      </c>
      <c r="Q153" s="43">
        <v>0</v>
      </c>
      <c r="R153" s="43">
        <f t="shared" si="34"/>
        <v>60</v>
      </c>
      <c r="S153" s="43">
        <v>55.85</v>
      </c>
      <c r="T153" s="43">
        <v>5</v>
      </c>
      <c r="U153" s="43">
        <f t="shared" si="35"/>
        <v>60.85</v>
      </c>
      <c r="V153" s="44">
        <f t="shared" si="36"/>
        <v>66.6482529</v>
      </c>
      <c r="W153" s="45">
        <f t="shared" si="37"/>
        <v>149</v>
      </c>
      <c r="X153" s="45">
        <f t="shared" si="38"/>
        <v>149</v>
      </c>
      <c r="Y153" s="69" t="s">
        <v>102</v>
      </c>
      <c r="Z153" s="41">
        <v>151</v>
      </c>
      <c r="AA153" s="42"/>
      <c r="AB153" s="70"/>
      <c r="AC153" s="70"/>
      <c r="AD153" s="70"/>
    </row>
    <row r="154" spans="1:30">
      <c r="A154" s="41" t="s">
        <v>35</v>
      </c>
      <c r="B154" s="41" t="s">
        <v>158</v>
      </c>
      <c r="C154" s="42">
        <v>2025</v>
      </c>
      <c r="D154" s="41" t="s">
        <v>164</v>
      </c>
      <c r="E154" s="103" t="s">
        <v>461</v>
      </c>
      <c r="F154" s="41" t="s">
        <v>462</v>
      </c>
      <c r="G154" s="43">
        <v>77.14759</v>
      </c>
      <c r="H154" s="43">
        <v>0</v>
      </c>
      <c r="I154" s="43">
        <f t="shared" si="32"/>
        <v>77.14759</v>
      </c>
      <c r="J154" s="43">
        <v>56.59036145</v>
      </c>
      <c r="K154" s="43">
        <v>0</v>
      </c>
      <c r="L154" s="43">
        <f t="shared" si="39"/>
        <v>56.59036145</v>
      </c>
      <c r="M154" s="43">
        <v>65.3</v>
      </c>
      <c r="N154" s="43">
        <v>0</v>
      </c>
      <c r="O154" s="43">
        <f t="shared" si="33"/>
        <v>65.3</v>
      </c>
      <c r="P154" s="43">
        <v>60</v>
      </c>
      <c r="Q154" s="43">
        <v>0</v>
      </c>
      <c r="R154" s="43">
        <f t="shared" si="34"/>
        <v>60</v>
      </c>
      <c r="S154" s="43">
        <v>53.658</v>
      </c>
      <c r="T154" s="43">
        <v>0</v>
      </c>
      <c r="U154" s="43">
        <f t="shared" si="35"/>
        <v>53.658</v>
      </c>
      <c r="V154" s="44">
        <f t="shared" si="36"/>
        <v>59.1054300875</v>
      </c>
      <c r="W154" s="45">
        <f t="shared" si="37"/>
        <v>150</v>
      </c>
      <c r="X154" s="45">
        <f t="shared" si="38"/>
        <v>151</v>
      </c>
      <c r="Y154" s="69" t="s">
        <v>102</v>
      </c>
      <c r="Z154" s="41">
        <v>151</v>
      </c>
      <c r="AA154" s="42"/>
      <c r="AB154" s="70"/>
      <c r="AC154" s="70"/>
      <c r="AD154" s="70"/>
    </row>
    <row r="155" spans="1:30">
      <c r="A155" s="41" t="s">
        <v>35</v>
      </c>
      <c r="B155" s="41" t="s">
        <v>158</v>
      </c>
      <c r="C155" s="42">
        <v>2025</v>
      </c>
      <c r="D155" s="41" t="s">
        <v>159</v>
      </c>
      <c r="E155" s="103" t="s">
        <v>463</v>
      </c>
      <c r="F155" s="41" t="s">
        <v>464</v>
      </c>
      <c r="G155" s="43">
        <v>65.4488</v>
      </c>
      <c r="H155" s="43">
        <f>0</f>
        <v>0</v>
      </c>
      <c r="I155" s="43">
        <f t="shared" si="32"/>
        <v>65.4488</v>
      </c>
      <c r="J155" s="43">
        <v>57.7951807228916</v>
      </c>
      <c r="K155" s="43">
        <f>0</f>
        <v>0</v>
      </c>
      <c r="L155" s="43">
        <f t="shared" si="39"/>
        <v>57.7951807228916</v>
      </c>
      <c r="M155" s="43">
        <v>0</v>
      </c>
      <c r="N155" s="43">
        <f>0</f>
        <v>0</v>
      </c>
      <c r="O155" s="43">
        <f t="shared" si="33"/>
        <v>0</v>
      </c>
      <c r="P155" s="43">
        <f>60</f>
        <v>60</v>
      </c>
      <c r="Q155" s="43">
        <f>0</f>
        <v>0</v>
      </c>
      <c r="R155" s="43">
        <f t="shared" si="34"/>
        <v>60</v>
      </c>
      <c r="S155" s="43">
        <v>53.8375</v>
      </c>
      <c r="T155" s="43">
        <f>0</f>
        <v>0</v>
      </c>
      <c r="U155" s="43">
        <f t="shared" si="35"/>
        <v>53.8375</v>
      </c>
      <c r="V155" s="44">
        <f t="shared" si="36"/>
        <v>55.5831405421687</v>
      </c>
      <c r="W155" s="45">
        <f t="shared" si="37"/>
        <v>151</v>
      </c>
      <c r="X155" s="45">
        <f t="shared" si="38"/>
        <v>150</v>
      </c>
      <c r="Y155" s="69" t="s">
        <v>102</v>
      </c>
      <c r="Z155" s="41">
        <v>151</v>
      </c>
      <c r="AA155" s="42"/>
      <c r="AB155" s="70"/>
      <c r="AC155" s="70"/>
      <c r="AD155" s="70"/>
    </row>
    <row r="156" spans="1:30">
      <c r="A156" s="59"/>
      <c r="B156" s="60"/>
      <c r="C156" s="6"/>
      <c r="D156" s="60"/>
      <c r="E156" s="60"/>
      <c r="F156" s="60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</row>
    <row r="157" spans="1:30">
      <c r="A157" s="59" t="s">
        <v>151</v>
      </c>
      <c r="B157" s="60" t="s">
        <v>152</v>
      </c>
      <c r="C157" s="6"/>
      <c r="D157" s="60"/>
      <c r="E157" s="60"/>
      <c r="F157" s="60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</row>
    <row r="158" spans="1:30">
      <c r="A158" s="63"/>
      <c r="B158" s="64" t="s">
        <v>153</v>
      </c>
      <c r="C158" s="6"/>
      <c r="D158" s="60"/>
      <c r="E158" s="60"/>
      <c r="F158" s="60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</row>
    <row r="159" spans="1:30">
      <c r="A159" s="63"/>
      <c r="B159" s="60" t="s">
        <v>154</v>
      </c>
      <c r="C159" s="6"/>
      <c r="D159" s="60"/>
      <c r="E159" s="60"/>
      <c r="F159" s="60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</row>
    <row r="160" spans="1:30">
      <c r="A160" s="63"/>
      <c r="B160" s="60" t="s">
        <v>155</v>
      </c>
      <c r="C160" s="5"/>
      <c r="D160" s="60"/>
      <c r="E160" s="60"/>
      <c r="F160" s="60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</row>
    <row r="161" spans="1:22">
      <c r="A161" s="65"/>
      <c r="B161" s="64" t="s">
        <v>156</v>
      </c>
      <c r="C161" s="5"/>
      <c r="D161" s="60"/>
      <c r="E161" s="60"/>
      <c r="F161" s="60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</row>
  </sheetData>
  <dataValidations count="7">
    <dataValidation type="list" allowBlank="1" showInputMessage="1" showErrorMessage="1" sqref="V1 V156:V161 AB10:AB118">
      <formula1>$CL$8:$CL$11</formula1>
    </dataValidation>
    <dataValidation type="list" allowBlank="1" showInputMessage="1" showErrorMessage="1" sqref="V2">
      <formula1>$CE$8:$CE$11</formula1>
    </dataValidation>
    <dataValidation type="list" allowBlank="1" showInputMessage="1" showErrorMessage="1" sqref="AA125">
      <formula1>"一等奖学金,二等奖学金,三等奖学金,课程考核不合格,德育分未达标,体育成绩不合格,违纪"</formula1>
    </dataValidation>
    <dataValidation type="list" allowBlank="1" showInputMessage="1" showErrorMessage="1" sqref="U1:U3 U156:U161 AA4:AA124 AA126:AA15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AC4:AC118">
      <formula1>"三好学生,三好学生标兵,优秀学生干部"</formula1>
    </dataValidation>
    <dataValidation type="list" allowBlank="1" showInputMessage="1" showErrorMessage="1" sqref="Y5:Y155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275" right="0.118055555555556" top="1" bottom="1" header="0.5" footer="0.5"/>
  <pageSetup paperSize="9" orientation="landscape"/>
  <headerFooter/>
  <ignoredErrors>
    <ignoredError sqref="E152 E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262"/>
  <sheetViews>
    <sheetView tabSelected="1" zoomScale="55" zoomScaleNormal="55" workbookViewId="0">
      <selection activeCell="AG33" sqref="AG33"/>
    </sheetView>
  </sheetViews>
  <sheetFormatPr defaultColWidth="9" defaultRowHeight="15" customHeight="1"/>
  <cols>
    <col min="1" max="1" width="11.5" style="5" customWidth="1"/>
    <col min="2" max="2" width="11.2416666666667" style="5" customWidth="1"/>
    <col min="3" max="3" width="9.5" style="6" customWidth="1"/>
    <col min="4" max="4" width="10.1" style="5" customWidth="1"/>
    <col min="5" max="5" width="9.3" style="5" customWidth="1"/>
    <col min="6" max="6" width="6.25" style="5" customWidth="1"/>
    <col min="7" max="8" width="6.625" style="7" customWidth="1"/>
    <col min="9" max="9" width="6.9" style="7" customWidth="1"/>
    <col min="10" max="11" width="6.625" style="7" customWidth="1"/>
    <col min="12" max="12" width="6.1" style="7" customWidth="1"/>
    <col min="13" max="14" width="6.625" style="7" customWidth="1"/>
    <col min="15" max="15" width="5.8" style="7" customWidth="1"/>
    <col min="16" max="16" width="6.625" style="8" customWidth="1"/>
    <col min="17" max="17" width="7.625" style="8" customWidth="1"/>
    <col min="18" max="18" width="6.625" style="8" customWidth="1"/>
    <col min="19" max="19" width="7.5" style="9" customWidth="1"/>
    <col min="20" max="20" width="7.125" style="8" customWidth="1"/>
    <col min="21" max="21" width="6.9" style="7" customWidth="1"/>
    <col min="22" max="22" width="8" style="7" customWidth="1"/>
    <col min="23" max="23" width="8.38333333333333" style="10" customWidth="1"/>
    <col min="24" max="24" width="8.625" style="5" customWidth="1"/>
    <col min="25" max="25" width="8.675" style="5" customWidth="1"/>
    <col min="26" max="26" width="8.625" style="5" customWidth="1"/>
    <col min="27" max="27" width="13.5" style="5" customWidth="1"/>
    <col min="28" max="28" width="12.375" style="5" customWidth="1"/>
    <col min="29" max="29" width="15" style="5" customWidth="1"/>
    <col min="30" max="30" width="19.625" style="5" customWidth="1"/>
    <col min="31" max="80" width="9" style="5"/>
    <col min="81" max="81" width="3.125" style="5" customWidth="1"/>
    <col min="82" max="82" width="13.125" style="5" customWidth="1"/>
    <col min="83" max="83" width="4.625" style="5" customWidth="1"/>
    <col min="84" max="84" width="11.25" style="5" customWidth="1"/>
    <col min="85" max="90" width="9" style="5"/>
    <col min="91" max="16378" width="9" style="1"/>
  </cols>
  <sheetData>
    <row r="1" s="1" customFormat="1" customHeight="1" spans="1:243">
      <c r="A1" s="11" t="s">
        <v>0</v>
      </c>
      <c r="B1" s="11"/>
      <c r="C1" s="12"/>
      <c r="D1" s="5"/>
      <c r="E1" s="5"/>
      <c r="F1" s="5"/>
      <c r="G1" s="7"/>
      <c r="H1" s="7"/>
      <c r="I1" s="13"/>
      <c r="J1" s="7"/>
      <c r="K1" s="7"/>
      <c r="L1" s="7"/>
      <c r="M1" s="7"/>
      <c r="N1" s="7"/>
      <c r="O1" s="7"/>
      <c r="P1" s="8"/>
      <c r="Q1" s="8"/>
      <c r="R1" s="8"/>
      <c r="S1" s="9"/>
      <c r="T1" s="14"/>
      <c r="U1" s="13"/>
      <c r="V1" s="7"/>
      <c r="W1" s="10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</row>
    <row r="2" s="2" customFormat="1" ht="18.75" spans="1:243">
      <c r="A2" s="15" t="s">
        <v>465</v>
      </c>
      <c r="B2" s="15"/>
      <c r="C2" s="15"/>
      <c r="D2" s="15"/>
      <c r="E2" s="15"/>
      <c r="F2" s="1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7"/>
      <c r="X2" s="18"/>
      <c r="Y2" s="19"/>
      <c r="Z2" s="19"/>
      <c r="AA2" s="19"/>
      <c r="AB2" s="19"/>
      <c r="AC2" s="19"/>
      <c r="AD2" s="19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</row>
    <row r="3" s="3" customFormat="1" ht="15.75" spans="1:243">
      <c r="A3" s="21" t="s">
        <v>2</v>
      </c>
      <c r="B3" s="21"/>
      <c r="C3" s="21" t="s">
        <v>3</v>
      </c>
      <c r="D3" s="22"/>
      <c r="E3" s="22"/>
      <c r="F3" s="22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  <c r="R3" s="23"/>
      <c r="S3" s="25"/>
      <c r="T3" s="23"/>
      <c r="U3" s="23"/>
      <c r="V3" s="26"/>
      <c r="W3" s="27"/>
      <c r="X3" s="21" t="s">
        <v>4</v>
      </c>
    </row>
    <row r="4" s="1" customFormat="1" ht="41" customHeight="1" spans="1:243">
      <c r="A4" s="28" t="s">
        <v>5</v>
      </c>
      <c r="B4" s="28" t="s">
        <v>6</v>
      </c>
      <c r="C4" s="29" t="s">
        <v>7</v>
      </c>
      <c r="D4" s="28" t="s">
        <v>8</v>
      </c>
      <c r="E4" s="28" t="s">
        <v>9</v>
      </c>
      <c r="F4" s="28" t="s">
        <v>10</v>
      </c>
      <c r="G4" s="30" t="s">
        <v>11</v>
      </c>
      <c r="H4" s="30" t="s">
        <v>12</v>
      </c>
      <c r="I4" s="30" t="s">
        <v>13</v>
      </c>
      <c r="J4" s="30" t="s">
        <v>14</v>
      </c>
      <c r="K4" s="30" t="s">
        <v>15</v>
      </c>
      <c r="L4" s="30" t="s">
        <v>16</v>
      </c>
      <c r="M4" s="30" t="s">
        <v>17</v>
      </c>
      <c r="N4" s="30" t="s">
        <v>18</v>
      </c>
      <c r="O4" s="30" t="s">
        <v>19</v>
      </c>
      <c r="P4" s="30" t="s">
        <v>20</v>
      </c>
      <c r="Q4" s="30" t="s">
        <v>21</v>
      </c>
      <c r="R4" s="30" t="s">
        <v>22</v>
      </c>
      <c r="S4" s="30" t="s">
        <v>23</v>
      </c>
      <c r="T4" s="30" t="s">
        <v>24</v>
      </c>
      <c r="U4" s="30" t="s">
        <v>25</v>
      </c>
      <c r="V4" s="30" t="s">
        <v>26</v>
      </c>
      <c r="W4" s="31" t="s">
        <v>27</v>
      </c>
      <c r="X4" s="29" t="s">
        <v>28</v>
      </c>
      <c r="Y4" s="32" t="s">
        <v>29</v>
      </c>
      <c r="Z4" s="30" t="s">
        <v>30</v>
      </c>
      <c r="AA4" s="29" t="s">
        <v>31</v>
      </c>
      <c r="AB4" s="29" t="s">
        <v>32</v>
      </c>
      <c r="AC4" s="29" t="s">
        <v>33</v>
      </c>
      <c r="AD4" s="33" t="s">
        <v>34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</row>
    <row r="5" s="4" customFormat="1" customHeight="1" spans="1:243">
      <c r="A5" s="34" t="s">
        <v>35</v>
      </c>
      <c r="B5" s="34" t="s">
        <v>466</v>
      </c>
      <c r="C5" s="35">
        <v>2025</v>
      </c>
      <c r="D5" s="34" t="s">
        <v>467</v>
      </c>
      <c r="E5" s="104" t="s">
        <v>468</v>
      </c>
      <c r="F5" s="34" t="s">
        <v>469</v>
      </c>
      <c r="G5" s="36">
        <v>93.38</v>
      </c>
      <c r="H5" s="36">
        <v>2.25</v>
      </c>
      <c r="I5" s="36">
        <f t="shared" ref="I5:I11" si="0">G5+H5</f>
        <v>95.63</v>
      </c>
      <c r="J5" s="36">
        <v>93.55</v>
      </c>
      <c r="K5" s="36">
        <v>9.1</v>
      </c>
      <c r="L5" s="36">
        <v>100</v>
      </c>
      <c r="M5" s="36">
        <v>78.65</v>
      </c>
      <c r="N5" s="36">
        <v>0</v>
      </c>
      <c r="O5" s="36">
        <f t="shared" ref="O5:O11" si="1">M5+N5</f>
        <v>78.65</v>
      </c>
      <c r="P5" s="36">
        <v>60</v>
      </c>
      <c r="Q5" s="36">
        <v>6</v>
      </c>
      <c r="R5" s="36">
        <f t="shared" ref="R5:R11" si="2">P5+Q5</f>
        <v>66</v>
      </c>
      <c r="S5" s="36">
        <v>60</v>
      </c>
      <c r="T5" s="36">
        <v>29</v>
      </c>
      <c r="U5" s="36">
        <f t="shared" ref="U5:U11" si="3">S5+T5</f>
        <v>89</v>
      </c>
      <c r="V5" s="37">
        <f t="shared" ref="V5:V11" si="4">I5*0.1+L5*0.75+O5*0.05+R5*0.05+U5*0.05</f>
        <v>96.2455</v>
      </c>
      <c r="W5" s="38">
        <f t="shared" ref="W5:W11" si="5">RANK(V5,V:V)</f>
        <v>1</v>
      </c>
      <c r="X5" s="34">
        <f t="shared" ref="X5:X11" si="6">RANK(J5,J:J)</f>
        <v>1</v>
      </c>
      <c r="Y5" s="34" t="s">
        <v>39</v>
      </c>
      <c r="Z5" s="34">
        <v>90</v>
      </c>
      <c r="AA5" s="35" t="s">
        <v>40</v>
      </c>
      <c r="AB5" s="35"/>
      <c r="AC5" s="35" t="s">
        <v>41</v>
      </c>
      <c r="AD5" s="39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</row>
    <row r="6" s="1" customFormat="1" customHeight="1" spans="1:243">
      <c r="A6" s="41" t="s">
        <v>35</v>
      </c>
      <c r="B6" s="41" t="s">
        <v>466</v>
      </c>
      <c r="C6" s="42">
        <v>2025</v>
      </c>
      <c r="D6" s="41" t="s">
        <v>467</v>
      </c>
      <c r="E6" s="103" t="s">
        <v>470</v>
      </c>
      <c r="F6" s="41" t="s">
        <v>471</v>
      </c>
      <c r="G6" s="43">
        <v>92.65</v>
      </c>
      <c r="H6" s="43">
        <v>4.09</v>
      </c>
      <c r="I6" s="43">
        <f t="shared" si="0"/>
        <v>96.74</v>
      </c>
      <c r="J6" s="43">
        <v>90.66</v>
      </c>
      <c r="K6" s="43">
        <v>2</v>
      </c>
      <c r="L6" s="43">
        <f t="shared" ref="L6:L11" si="7">J6+K6</f>
        <v>92.66</v>
      </c>
      <c r="M6" s="43">
        <v>79.55</v>
      </c>
      <c r="N6" s="43">
        <v>0</v>
      </c>
      <c r="O6" s="43">
        <f t="shared" si="1"/>
        <v>79.55</v>
      </c>
      <c r="P6" s="43">
        <v>60</v>
      </c>
      <c r="Q6" s="43">
        <v>5</v>
      </c>
      <c r="R6" s="43">
        <f t="shared" si="2"/>
        <v>65</v>
      </c>
      <c r="S6" s="43">
        <v>60</v>
      </c>
      <c r="T6" s="43">
        <v>12</v>
      </c>
      <c r="U6" s="43">
        <f t="shared" si="3"/>
        <v>72</v>
      </c>
      <c r="V6" s="44">
        <f t="shared" si="4"/>
        <v>89.9965</v>
      </c>
      <c r="W6" s="45">
        <f t="shared" si="5"/>
        <v>2</v>
      </c>
      <c r="X6" s="41">
        <f t="shared" si="6"/>
        <v>3</v>
      </c>
      <c r="Y6" s="41" t="s">
        <v>39</v>
      </c>
      <c r="Z6" s="41">
        <v>90</v>
      </c>
      <c r="AA6" s="42" t="s">
        <v>40</v>
      </c>
      <c r="AB6" s="42"/>
      <c r="AC6" s="42" t="s">
        <v>47</v>
      </c>
      <c r="AD6" s="46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</row>
    <row r="7" s="1" customFormat="1" customHeight="1" spans="1:243">
      <c r="A7" s="41" t="s">
        <v>35</v>
      </c>
      <c r="B7" s="41" t="s">
        <v>466</v>
      </c>
      <c r="C7" s="42">
        <v>2025</v>
      </c>
      <c r="D7" s="41" t="s">
        <v>472</v>
      </c>
      <c r="E7" s="103" t="s">
        <v>473</v>
      </c>
      <c r="F7" s="41" t="s">
        <v>474</v>
      </c>
      <c r="G7" s="43">
        <v>92.31</v>
      </c>
      <c r="H7" s="43">
        <v>2.725</v>
      </c>
      <c r="I7" s="43">
        <f t="shared" si="0"/>
        <v>95.035</v>
      </c>
      <c r="J7" s="43">
        <v>89.2266666666667</v>
      </c>
      <c r="K7" s="43">
        <v>2.8</v>
      </c>
      <c r="L7" s="43">
        <f t="shared" si="7"/>
        <v>92.0266666666667</v>
      </c>
      <c r="M7" s="43">
        <v>85.05</v>
      </c>
      <c r="N7" s="43">
        <v>0</v>
      </c>
      <c r="O7" s="43">
        <f t="shared" si="1"/>
        <v>85.05</v>
      </c>
      <c r="P7" s="43">
        <v>60</v>
      </c>
      <c r="Q7" s="43">
        <v>0</v>
      </c>
      <c r="R7" s="43">
        <f t="shared" si="2"/>
        <v>60</v>
      </c>
      <c r="S7" s="43">
        <v>60</v>
      </c>
      <c r="T7" s="43">
        <v>21.495</v>
      </c>
      <c r="U7" s="43">
        <f t="shared" si="3"/>
        <v>81.495</v>
      </c>
      <c r="V7" s="44">
        <f t="shared" si="4"/>
        <v>89.85075</v>
      </c>
      <c r="W7" s="45">
        <f t="shared" si="5"/>
        <v>3</v>
      </c>
      <c r="X7" s="41">
        <f t="shared" si="6"/>
        <v>6</v>
      </c>
      <c r="Y7" s="41" t="s">
        <v>39</v>
      </c>
      <c r="Z7" s="41">
        <v>90</v>
      </c>
      <c r="AA7" s="42" t="s">
        <v>40</v>
      </c>
      <c r="AB7" s="42"/>
      <c r="AC7" s="42" t="s">
        <v>47</v>
      </c>
      <c r="AD7" s="46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</row>
    <row r="8" s="1" customFormat="1" customHeight="1" spans="1:243">
      <c r="A8" s="41" t="s">
        <v>35</v>
      </c>
      <c r="B8" s="41" t="s">
        <v>466</v>
      </c>
      <c r="C8" s="42">
        <v>2025</v>
      </c>
      <c r="D8" s="41" t="s">
        <v>467</v>
      </c>
      <c r="E8" s="105" t="s">
        <v>475</v>
      </c>
      <c r="F8" s="41" t="s">
        <v>476</v>
      </c>
      <c r="G8" s="48">
        <v>86.06</v>
      </c>
      <c r="H8" s="48">
        <v>0</v>
      </c>
      <c r="I8" s="43">
        <f t="shared" si="0"/>
        <v>86.06</v>
      </c>
      <c r="J8" s="48">
        <v>91.3</v>
      </c>
      <c r="K8" s="48">
        <v>1</v>
      </c>
      <c r="L8" s="43">
        <f t="shared" si="7"/>
        <v>92.3</v>
      </c>
      <c r="M8" s="48">
        <v>86.55</v>
      </c>
      <c r="N8" s="48">
        <v>0</v>
      </c>
      <c r="O8" s="43">
        <f t="shared" si="1"/>
        <v>86.55</v>
      </c>
      <c r="P8" s="48">
        <v>60</v>
      </c>
      <c r="Q8" s="48">
        <v>0</v>
      </c>
      <c r="R8" s="43">
        <f t="shared" si="2"/>
        <v>60</v>
      </c>
      <c r="S8" s="48">
        <v>56</v>
      </c>
      <c r="T8" s="48">
        <v>13</v>
      </c>
      <c r="U8" s="43">
        <f t="shared" si="3"/>
        <v>69</v>
      </c>
      <c r="V8" s="44">
        <f t="shared" si="4"/>
        <v>88.6085</v>
      </c>
      <c r="W8" s="45">
        <f t="shared" si="5"/>
        <v>4</v>
      </c>
      <c r="X8" s="41">
        <f t="shared" si="6"/>
        <v>2</v>
      </c>
      <c r="Y8" s="41" t="s">
        <v>39</v>
      </c>
      <c r="Z8" s="41">
        <v>90</v>
      </c>
      <c r="AA8" s="42" t="s">
        <v>40</v>
      </c>
      <c r="AB8" s="42"/>
      <c r="AC8" s="42"/>
      <c r="AD8" s="46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49" t="s">
        <v>48</v>
      </c>
      <c r="CK8" s="49" t="s">
        <v>49</v>
      </c>
      <c r="CL8" s="49" t="s">
        <v>50</v>
      </c>
    </row>
    <row r="9" s="1" customFormat="1" customHeight="1" spans="1:243">
      <c r="A9" s="41" t="s">
        <v>35</v>
      </c>
      <c r="B9" s="41" t="s">
        <v>466</v>
      </c>
      <c r="C9" s="42">
        <v>2025</v>
      </c>
      <c r="D9" s="41" t="s">
        <v>467</v>
      </c>
      <c r="E9" s="103" t="s">
        <v>477</v>
      </c>
      <c r="F9" s="41" t="s">
        <v>478</v>
      </c>
      <c r="G9" s="43">
        <v>91.87</v>
      </c>
      <c r="H9" s="43">
        <v>1.9</v>
      </c>
      <c r="I9" s="43">
        <f t="shared" si="0"/>
        <v>93.77</v>
      </c>
      <c r="J9" s="43">
        <v>87.55</v>
      </c>
      <c r="K9" s="43">
        <v>2.75</v>
      </c>
      <c r="L9" s="43">
        <f t="shared" si="7"/>
        <v>90.3</v>
      </c>
      <c r="M9" s="43">
        <v>81.25</v>
      </c>
      <c r="N9" s="43">
        <v>0</v>
      </c>
      <c r="O9" s="43">
        <f t="shared" si="1"/>
        <v>81.25</v>
      </c>
      <c r="P9" s="43">
        <v>60</v>
      </c>
      <c r="Q9" s="43">
        <v>2.5</v>
      </c>
      <c r="R9" s="43">
        <f t="shared" si="2"/>
        <v>62.5</v>
      </c>
      <c r="S9" s="43">
        <v>56</v>
      </c>
      <c r="T9" s="43">
        <v>15</v>
      </c>
      <c r="U9" s="43">
        <f t="shared" si="3"/>
        <v>71</v>
      </c>
      <c r="V9" s="44">
        <f t="shared" si="4"/>
        <v>87.8395</v>
      </c>
      <c r="W9" s="45">
        <f t="shared" si="5"/>
        <v>5</v>
      </c>
      <c r="X9" s="41">
        <f t="shared" si="6"/>
        <v>13</v>
      </c>
      <c r="Y9" s="41" t="s">
        <v>39</v>
      </c>
      <c r="Z9" s="41">
        <v>90</v>
      </c>
      <c r="AA9" s="42" t="s">
        <v>52</v>
      </c>
      <c r="AB9" s="42"/>
      <c r="AC9" s="42"/>
      <c r="AD9" s="46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49" t="s">
        <v>53</v>
      </c>
      <c r="CK9" s="49" t="s">
        <v>54</v>
      </c>
      <c r="CL9" s="49" t="s">
        <v>55</v>
      </c>
    </row>
    <row r="10" s="1" customFormat="1" customHeight="1" spans="1:243">
      <c r="A10" s="41" t="s">
        <v>35</v>
      </c>
      <c r="B10" s="41" t="s">
        <v>466</v>
      </c>
      <c r="C10" s="42">
        <v>2025</v>
      </c>
      <c r="D10" s="41" t="s">
        <v>479</v>
      </c>
      <c r="E10" s="103" t="s">
        <v>480</v>
      </c>
      <c r="F10" s="41" t="s">
        <v>481</v>
      </c>
      <c r="G10" s="43">
        <v>90.01</v>
      </c>
      <c r="H10" s="43">
        <v>1.05</v>
      </c>
      <c r="I10" s="43">
        <f t="shared" si="0"/>
        <v>91.06</v>
      </c>
      <c r="J10" s="43">
        <v>87.93</v>
      </c>
      <c r="K10" s="43">
        <v>2</v>
      </c>
      <c r="L10" s="43">
        <f t="shared" si="7"/>
        <v>89.93</v>
      </c>
      <c r="M10" s="43">
        <v>81.1</v>
      </c>
      <c r="N10" s="43">
        <v>0</v>
      </c>
      <c r="O10" s="43">
        <f t="shared" si="1"/>
        <v>81.1</v>
      </c>
      <c r="P10" s="43">
        <v>60</v>
      </c>
      <c r="Q10" s="43">
        <v>0</v>
      </c>
      <c r="R10" s="43">
        <f t="shared" si="2"/>
        <v>60</v>
      </c>
      <c r="S10" s="43">
        <v>58.37</v>
      </c>
      <c r="T10" s="43">
        <v>20.71</v>
      </c>
      <c r="U10" s="43">
        <f t="shared" si="3"/>
        <v>79.08</v>
      </c>
      <c r="V10" s="44">
        <f t="shared" si="4"/>
        <v>87.5625</v>
      </c>
      <c r="W10" s="45">
        <f t="shared" si="5"/>
        <v>6</v>
      </c>
      <c r="X10" s="41">
        <f t="shared" si="6"/>
        <v>12</v>
      </c>
      <c r="Y10" s="41" t="s">
        <v>39</v>
      </c>
      <c r="Z10" s="41">
        <v>90</v>
      </c>
      <c r="AA10" s="42" t="s">
        <v>52</v>
      </c>
      <c r="AB10" s="42"/>
      <c r="AC10" s="42"/>
      <c r="AD10" s="46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49" t="s">
        <v>57</v>
      </c>
      <c r="CK10" s="49" t="s">
        <v>58</v>
      </c>
      <c r="CL10" s="49" t="s">
        <v>59</v>
      </c>
    </row>
    <row r="11" s="1" customFormat="1" customHeight="1" spans="1:243">
      <c r="A11" s="41" t="s">
        <v>35</v>
      </c>
      <c r="B11" s="41" t="s">
        <v>466</v>
      </c>
      <c r="C11" s="42">
        <v>2025</v>
      </c>
      <c r="D11" s="41" t="s">
        <v>479</v>
      </c>
      <c r="E11" s="103" t="s">
        <v>482</v>
      </c>
      <c r="F11" s="41" t="s">
        <v>483</v>
      </c>
      <c r="G11" s="43">
        <v>88.15</v>
      </c>
      <c r="H11" s="43">
        <v>0.5</v>
      </c>
      <c r="I11" s="43">
        <f t="shared" si="0"/>
        <v>88.65</v>
      </c>
      <c r="J11" s="43">
        <v>88.05</v>
      </c>
      <c r="K11" s="43">
        <v>3.225</v>
      </c>
      <c r="L11" s="43">
        <f t="shared" si="7"/>
        <v>91.275</v>
      </c>
      <c r="M11" s="43">
        <v>73.3</v>
      </c>
      <c r="N11" s="43">
        <v>0</v>
      </c>
      <c r="O11" s="43">
        <f t="shared" si="1"/>
        <v>73.3</v>
      </c>
      <c r="P11" s="43">
        <v>60</v>
      </c>
      <c r="Q11" s="43">
        <v>0</v>
      </c>
      <c r="R11" s="43">
        <f t="shared" si="2"/>
        <v>60</v>
      </c>
      <c r="S11" s="43">
        <v>54.24</v>
      </c>
      <c r="T11" s="43">
        <v>14.75</v>
      </c>
      <c r="U11" s="43">
        <f t="shared" si="3"/>
        <v>68.99</v>
      </c>
      <c r="V11" s="44">
        <f t="shared" si="4"/>
        <v>87.43575</v>
      </c>
      <c r="W11" s="45">
        <f t="shared" si="5"/>
        <v>7</v>
      </c>
      <c r="X11" s="41">
        <f t="shared" si="6"/>
        <v>10</v>
      </c>
      <c r="Y11" s="41" t="s">
        <v>39</v>
      </c>
      <c r="Z11" s="41">
        <v>90</v>
      </c>
      <c r="AA11" s="42" t="s">
        <v>52</v>
      </c>
      <c r="AB11" s="42"/>
      <c r="AC11" s="42"/>
      <c r="AD11" s="46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49" t="s">
        <v>61</v>
      </c>
      <c r="CK11" s="5"/>
      <c r="CL11" s="49" t="s">
        <v>62</v>
      </c>
    </row>
    <row r="12" s="1" customFormat="1" customHeight="1" spans="1:243">
      <c r="A12" s="41" t="s">
        <v>35</v>
      </c>
      <c r="B12" s="41" t="s">
        <v>466</v>
      </c>
      <c r="C12" s="42">
        <v>2025</v>
      </c>
      <c r="D12" s="41" t="s">
        <v>472</v>
      </c>
      <c r="E12" s="103" t="s">
        <v>484</v>
      </c>
      <c r="F12" s="41" t="s">
        <v>485</v>
      </c>
      <c r="G12" s="43">
        <v>86.4</v>
      </c>
      <c r="H12" s="43">
        <v>0</v>
      </c>
      <c r="I12" s="43">
        <f t="shared" ref="I12:I18" si="8">G12+H12</f>
        <v>86.4</v>
      </c>
      <c r="J12" s="43">
        <v>89.3466666666667</v>
      </c>
      <c r="K12" s="43">
        <v>1.75</v>
      </c>
      <c r="L12" s="43">
        <f t="shared" ref="L12:L18" si="9">J12+K12</f>
        <v>91.0966666666667</v>
      </c>
      <c r="M12" s="43">
        <v>89.1</v>
      </c>
      <c r="N12" s="43">
        <v>0</v>
      </c>
      <c r="O12" s="43">
        <f t="shared" ref="O12:O18" si="10">M12+N12</f>
        <v>89.1</v>
      </c>
      <c r="P12" s="43">
        <v>60</v>
      </c>
      <c r="Q12" s="43">
        <v>0</v>
      </c>
      <c r="R12" s="43">
        <f t="shared" ref="R12:R18" si="11">P12+Q12</f>
        <v>60</v>
      </c>
      <c r="S12" s="43">
        <v>60</v>
      </c>
      <c r="T12" s="43">
        <v>0</v>
      </c>
      <c r="U12" s="43">
        <f t="shared" ref="U12:U18" si="12">S12+T12</f>
        <v>60</v>
      </c>
      <c r="V12" s="44">
        <f t="shared" ref="V12:V18" si="13">I12*0.1+L12*0.75+O12*0.05+R12*0.05+U12*0.05</f>
        <v>87.4175</v>
      </c>
      <c r="W12" s="45">
        <f t="shared" ref="W12:W18" si="14">RANK(V12,V:V)</f>
        <v>8</v>
      </c>
      <c r="X12" s="41">
        <f t="shared" ref="X12:X18" si="15">RANK(J12,J:J)</f>
        <v>5</v>
      </c>
      <c r="Y12" s="41" t="s">
        <v>39</v>
      </c>
      <c r="Z12" s="41">
        <v>90</v>
      </c>
      <c r="AA12" s="42" t="s">
        <v>52</v>
      </c>
      <c r="AB12" s="42"/>
      <c r="AC12" s="42"/>
      <c r="AD12" s="4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</row>
    <row r="13" s="1" customFormat="1" ht="33" customHeight="1" spans="1:243">
      <c r="A13" s="41" t="s">
        <v>35</v>
      </c>
      <c r="B13" s="41" t="s">
        <v>466</v>
      </c>
      <c r="C13" s="42">
        <v>2025</v>
      </c>
      <c r="D13" s="41" t="s">
        <v>467</v>
      </c>
      <c r="E13" s="103" t="s">
        <v>486</v>
      </c>
      <c r="F13" s="41" t="s">
        <v>487</v>
      </c>
      <c r="G13" s="43">
        <v>88.89</v>
      </c>
      <c r="H13" s="43">
        <v>0.25</v>
      </c>
      <c r="I13" s="43">
        <f t="shared" si="8"/>
        <v>89.14</v>
      </c>
      <c r="J13" s="43">
        <v>83.21</v>
      </c>
      <c r="K13" s="43">
        <v>9</v>
      </c>
      <c r="L13" s="43">
        <f t="shared" si="9"/>
        <v>92.21</v>
      </c>
      <c r="M13" s="43">
        <v>61.8</v>
      </c>
      <c r="N13" s="43">
        <v>0</v>
      </c>
      <c r="O13" s="43">
        <f t="shared" si="10"/>
        <v>61.8</v>
      </c>
      <c r="P13" s="43">
        <v>60</v>
      </c>
      <c r="Q13" s="43">
        <v>0</v>
      </c>
      <c r="R13" s="43">
        <f t="shared" si="11"/>
        <v>60</v>
      </c>
      <c r="S13" s="43">
        <v>56</v>
      </c>
      <c r="T13" s="43">
        <v>0</v>
      </c>
      <c r="U13" s="43">
        <f t="shared" si="12"/>
        <v>56</v>
      </c>
      <c r="V13" s="44">
        <f t="shared" si="13"/>
        <v>86.9615</v>
      </c>
      <c r="W13" s="45">
        <f t="shared" si="14"/>
        <v>9</v>
      </c>
      <c r="X13" s="41">
        <f t="shared" si="15"/>
        <v>36</v>
      </c>
      <c r="Y13" s="50" t="s">
        <v>102</v>
      </c>
      <c r="Z13" s="41">
        <v>90</v>
      </c>
      <c r="AA13" s="42" t="s">
        <v>488</v>
      </c>
      <c r="AB13" s="42"/>
      <c r="AC13" s="42"/>
      <c r="AD13" s="46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49" t="s">
        <v>66</v>
      </c>
      <c r="CK13" s="5"/>
      <c r="CL13" s="5"/>
    </row>
    <row r="14" s="1" customFormat="1" customHeight="1" spans="1:243">
      <c r="A14" s="41" t="s">
        <v>35</v>
      </c>
      <c r="B14" s="41" t="s">
        <v>466</v>
      </c>
      <c r="C14" s="42">
        <v>2025</v>
      </c>
      <c r="D14" s="41" t="s">
        <v>472</v>
      </c>
      <c r="E14" s="103" t="s">
        <v>489</v>
      </c>
      <c r="F14" s="41" t="s">
        <v>490</v>
      </c>
      <c r="G14" s="43">
        <v>91.97</v>
      </c>
      <c r="H14" s="43">
        <v>0</v>
      </c>
      <c r="I14" s="43">
        <f t="shared" si="8"/>
        <v>91.97</v>
      </c>
      <c r="J14" s="43">
        <v>89.6933333333333</v>
      </c>
      <c r="K14" s="43">
        <v>1</v>
      </c>
      <c r="L14" s="43">
        <f t="shared" si="9"/>
        <v>90.6933333333333</v>
      </c>
      <c r="M14" s="43">
        <v>75.45</v>
      </c>
      <c r="N14" s="43">
        <v>0</v>
      </c>
      <c r="O14" s="43">
        <f t="shared" si="10"/>
        <v>75.45</v>
      </c>
      <c r="P14" s="43">
        <v>60</v>
      </c>
      <c r="Q14" s="43">
        <v>0</v>
      </c>
      <c r="R14" s="43">
        <f t="shared" si="11"/>
        <v>60</v>
      </c>
      <c r="S14" s="43">
        <v>56</v>
      </c>
      <c r="T14" s="43">
        <v>0</v>
      </c>
      <c r="U14" s="43">
        <f t="shared" si="12"/>
        <v>56</v>
      </c>
      <c r="V14" s="44">
        <f t="shared" si="13"/>
        <v>86.7895</v>
      </c>
      <c r="W14" s="45">
        <f t="shared" si="14"/>
        <v>10</v>
      </c>
      <c r="X14" s="41">
        <f t="shared" si="15"/>
        <v>4</v>
      </c>
      <c r="Y14" s="41" t="s">
        <v>39</v>
      </c>
      <c r="Z14" s="41">
        <v>90</v>
      </c>
      <c r="AA14" s="42" t="s">
        <v>52</v>
      </c>
      <c r="AB14" s="42"/>
      <c r="AC14" s="35"/>
      <c r="AD14" s="46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</row>
    <row r="15" s="1" customFormat="1" customHeight="1" spans="1:243">
      <c r="A15" s="41" t="s">
        <v>35</v>
      </c>
      <c r="B15" s="41" t="s">
        <v>466</v>
      </c>
      <c r="C15" s="42">
        <v>2025</v>
      </c>
      <c r="D15" s="41" t="s">
        <v>491</v>
      </c>
      <c r="E15" s="103" t="s">
        <v>492</v>
      </c>
      <c r="F15" s="41" t="s">
        <v>493</v>
      </c>
      <c r="G15" s="43">
        <v>90.06</v>
      </c>
      <c r="H15" s="43">
        <v>0.55</v>
      </c>
      <c r="I15" s="43">
        <f t="shared" si="8"/>
        <v>90.61</v>
      </c>
      <c r="J15" s="43">
        <v>88.2266666666667</v>
      </c>
      <c r="K15" s="43">
        <v>2</v>
      </c>
      <c r="L15" s="43">
        <f t="shared" si="9"/>
        <v>90.2266666666667</v>
      </c>
      <c r="M15" s="43">
        <v>82.4</v>
      </c>
      <c r="N15" s="43">
        <v>0</v>
      </c>
      <c r="O15" s="43">
        <f t="shared" si="10"/>
        <v>82.4</v>
      </c>
      <c r="P15" s="43">
        <v>60</v>
      </c>
      <c r="Q15" s="43">
        <v>0</v>
      </c>
      <c r="R15" s="43">
        <f t="shared" si="11"/>
        <v>60</v>
      </c>
      <c r="S15" s="43">
        <v>48</v>
      </c>
      <c r="T15" s="43">
        <v>5</v>
      </c>
      <c r="U15" s="43">
        <f t="shared" si="12"/>
        <v>53</v>
      </c>
      <c r="V15" s="44">
        <f t="shared" si="13"/>
        <v>86.501</v>
      </c>
      <c r="W15" s="45">
        <f t="shared" si="14"/>
        <v>11</v>
      </c>
      <c r="X15" s="41">
        <f t="shared" si="15"/>
        <v>8</v>
      </c>
      <c r="Y15" s="41" t="s">
        <v>39</v>
      </c>
      <c r="Z15" s="41">
        <v>90</v>
      </c>
      <c r="AA15" s="42" t="s">
        <v>52</v>
      </c>
      <c r="AB15" s="42"/>
      <c r="AC15" s="35"/>
      <c r="AD15" s="46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49" t="s">
        <v>69</v>
      </c>
      <c r="CK15" s="5"/>
      <c r="CL15" s="5"/>
    </row>
    <row r="16" s="1" customFormat="1" customHeight="1" spans="1:243">
      <c r="A16" s="41" t="s">
        <v>35</v>
      </c>
      <c r="B16" s="41" t="s">
        <v>466</v>
      </c>
      <c r="C16" s="42">
        <v>2025</v>
      </c>
      <c r="D16" s="41" t="s">
        <v>467</v>
      </c>
      <c r="E16" s="103" t="s">
        <v>494</v>
      </c>
      <c r="F16" s="41" t="s">
        <v>495</v>
      </c>
      <c r="G16" s="43">
        <v>90</v>
      </c>
      <c r="H16" s="43">
        <v>0</v>
      </c>
      <c r="I16" s="43">
        <f t="shared" si="8"/>
        <v>90</v>
      </c>
      <c r="J16" s="43">
        <v>88.24</v>
      </c>
      <c r="K16" s="43">
        <v>1</v>
      </c>
      <c r="L16" s="43">
        <f t="shared" si="9"/>
        <v>89.24</v>
      </c>
      <c r="M16" s="43">
        <v>81.45</v>
      </c>
      <c r="N16" s="43">
        <v>0</v>
      </c>
      <c r="O16" s="43">
        <f t="shared" si="10"/>
        <v>81.45</v>
      </c>
      <c r="P16" s="43">
        <v>60</v>
      </c>
      <c r="Q16" s="43">
        <v>0</v>
      </c>
      <c r="R16" s="43">
        <f t="shared" si="11"/>
        <v>60</v>
      </c>
      <c r="S16" s="43">
        <v>56</v>
      </c>
      <c r="T16" s="43">
        <v>13</v>
      </c>
      <c r="U16" s="43">
        <f t="shared" si="12"/>
        <v>69</v>
      </c>
      <c r="V16" s="44">
        <f t="shared" si="13"/>
        <v>86.4525</v>
      </c>
      <c r="W16" s="45">
        <f t="shared" si="14"/>
        <v>12</v>
      </c>
      <c r="X16" s="41">
        <f t="shared" si="15"/>
        <v>7</v>
      </c>
      <c r="Y16" s="41" t="s">
        <v>39</v>
      </c>
      <c r="Z16" s="41">
        <v>90</v>
      </c>
      <c r="AA16" s="42" t="s">
        <v>52</v>
      </c>
      <c r="AB16" s="42"/>
      <c r="AC16" s="35"/>
      <c r="AD16" s="4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</row>
    <row r="17" s="4" customFormat="1" customHeight="1" spans="1:90">
      <c r="A17" s="34" t="s">
        <v>35</v>
      </c>
      <c r="B17" s="34" t="s">
        <v>466</v>
      </c>
      <c r="C17" s="35">
        <v>2025</v>
      </c>
      <c r="D17" s="34" t="s">
        <v>467</v>
      </c>
      <c r="E17" s="104" t="s">
        <v>496</v>
      </c>
      <c r="F17" s="34" t="s">
        <v>497</v>
      </c>
      <c r="G17" s="36">
        <v>91.64</v>
      </c>
      <c r="H17" s="36">
        <v>1.4</v>
      </c>
      <c r="I17" s="36">
        <f t="shared" si="8"/>
        <v>93.04</v>
      </c>
      <c r="J17" s="36">
        <v>86.62</v>
      </c>
      <c r="K17" s="36">
        <v>1</v>
      </c>
      <c r="L17" s="36">
        <f t="shared" si="9"/>
        <v>87.62</v>
      </c>
      <c r="M17" s="36">
        <v>81.7</v>
      </c>
      <c r="N17" s="36">
        <v>0</v>
      </c>
      <c r="O17" s="36">
        <f t="shared" si="10"/>
        <v>81.7</v>
      </c>
      <c r="P17" s="36">
        <v>60</v>
      </c>
      <c r="Q17" s="36">
        <v>6</v>
      </c>
      <c r="R17" s="36">
        <f t="shared" si="11"/>
        <v>66</v>
      </c>
      <c r="S17" s="36">
        <v>60</v>
      </c>
      <c r="T17" s="36">
        <v>15</v>
      </c>
      <c r="U17" s="36">
        <f t="shared" si="12"/>
        <v>75</v>
      </c>
      <c r="V17" s="37">
        <f t="shared" si="13"/>
        <v>86.154</v>
      </c>
      <c r="W17" s="38">
        <f t="shared" si="14"/>
        <v>13</v>
      </c>
      <c r="X17" s="34">
        <f t="shared" si="15"/>
        <v>17</v>
      </c>
      <c r="Y17" s="34" t="s">
        <v>39</v>
      </c>
      <c r="Z17" s="34">
        <v>90</v>
      </c>
      <c r="AA17" s="35" t="s">
        <v>52</v>
      </c>
      <c r="AB17" s="35"/>
      <c r="AC17" s="35"/>
      <c r="AD17" s="46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</row>
    <row r="18" s="1" customFormat="1" customHeight="1" spans="1:90">
      <c r="A18" s="41" t="s">
        <v>35</v>
      </c>
      <c r="B18" s="41" t="s">
        <v>466</v>
      </c>
      <c r="C18" s="42">
        <v>2025</v>
      </c>
      <c r="D18" s="41" t="s">
        <v>467</v>
      </c>
      <c r="E18" s="103" t="s">
        <v>498</v>
      </c>
      <c r="F18" s="41" t="s">
        <v>499</v>
      </c>
      <c r="G18" s="43">
        <v>88.13</v>
      </c>
      <c r="H18" s="43">
        <v>1.4</v>
      </c>
      <c r="I18" s="43">
        <f t="shared" si="8"/>
        <v>89.53</v>
      </c>
      <c r="J18" s="43">
        <v>86.94</v>
      </c>
      <c r="K18" s="43">
        <v>1</v>
      </c>
      <c r="L18" s="43">
        <f t="shared" si="9"/>
        <v>87.94</v>
      </c>
      <c r="M18" s="43">
        <v>87.9</v>
      </c>
      <c r="N18" s="43">
        <v>0</v>
      </c>
      <c r="O18" s="43">
        <f t="shared" si="10"/>
        <v>87.9</v>
      </c>
      <c r="P18" s="43">
        <v>60</v>
      </c>
      <c r="Q18" s="43">
        <v>0</v>
      </c>
      <c r="R18" s="43">
        <f t="shared" si="11"/>
        <v>60</v>
      </c>
      <c r="S18" s="43">
        <v>60</v>
      </c>
      <c r="T18" s="43">
        <v>16</v>
      </c>
      <c r="U18" s="43">
        <f t="shared" si="12"/>
        <v>76</v>
      </c>
      <c r="V18" s="44">
        <f t="shared" si="13"/>
        <v>86.103</v>
      </c>
      <c r="W18" s="45">
        <f t="shared" si="14"/>
        <v>14</v>
      </c>
      <c r="X18" s="41">
        <f t="shared" si="15"/>
        <v>16</v>
      </c>
      <c r="Y18" s="41" t="s">
        <v>39</v>
      </c>
      <c r="Z18" s="41">
        <v>90</v>
      </c>
      <c r="AA18" s="35" t="s">
        <v>72</v>
      </c>
      <c r="AB18" s="42"/>
      <c r="AC18" s="42"/>
      <c r="AD18" s="46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</row>
    <row r="19" s="1" customFormat="1" customHeight="1" spans="1:90">
      <c r="A19" s="41" t="s">
        <v>35</v>
      </c>
      <c r="B19" s="41" t="s">
        <v>466</v>
      </c>
      <c r="C19" s="42">
        <v>2025</v>
      </c>
      <c r="D19" s="41" t="s">
        <v>472</v>
      </c>
      <c r="E19" s="103" t="s">
        <v>500</v>
      </c>
      <c r="F19" s="41" t="s">
        <v>501</v>
      </c>
      <c r="G19" s="43">
        <v>88.0575</v>
      </c>
      <c r="H19" s="43">
        <v>0</v>
      </c>
      <c r="I19" s="43">
        <f t="shared" ref="I19:I68" si="16">G19+H19</f>
        <v>88.0575</v>
      </c>
      <c r="J19" s="43">
        <v>88.2266666666667</v>
      </c>
      <c r="K19" s="43">
        <v>1</v>
      </c>
      <c r="L19" s="43">
        <f t="shared" ref="L19:L69" si="17">J19+K19</f>
        <v>89.2266666666667</v>
      </c>
      <c r="M19" s="43">
        <v>81.5</v>
      </c>
      <c r="N19" s="43">
        <v>0</v>
      </c>
      <c r="O19" s="43">
        <f t="shared" ref="O19:O68" si="18">M19+N19</f>
        <v>81.5</v>
      </c>
      <c r="P19" s="43">
        <v>60</v>
      </c>
      <c r="Q19" s="43">
        <v>0</v>
      </c>
      <c r="R19" s="43">
        <f t="shared" ref="R19:R68" si="19">P19+Q19</f>
        <v>60</v>
      </c>
      <c r="S19" s="43">
        <v>56</v>
      </c>
      <c r="T19" s="43">
        <v>5</v>
      </c>
      <c r="U19" s="43">
        <f t="shared" ref="U19:U68" si="20">S19+T19</f>
        <v>61</v>
      </c>
      <c r="V19" s="44">
        <f t="shared" ref="V19:V68" si="21">I19*0.1+L19*0.75+O19*0.05+R19*0.05+U19*0.05</f>
        <v>85.85075</v>
      </c>
      <c r="W19" s="45">
        <f t="shared" ref="W19:W68" si="22">RANK(V19,V:V)</f>
        <v>15</v>
      </c>
      <c r="X19" s="41">
        <f t="shared" ref="X19:X68" si="23">RANK(J19,J:J)</f>
        <v>8</v>
      </c>
      <c r="Y19" s="41" t="s">
        <v>39</v>
      </c>
      <c r="Z19" s="41">
        <v>90</v>
      </c>
      <c r="AA19" s="42" t="s">
        <v>72</v>
      </c>
      <c r="AB19" s="42"/>
      <c r="AC19" s="42"/>
      <c r="AD19" s="46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</row>
    <row r="20" s="1" customFormat="1" customHeight="1" spans="1:90">
      <c r="A20" s="41" t="s">
        <v>35</v>
      </c>
      <c r="B20" s="41" t="s">
        <v>466</v>
      </c>
      <c r="C20" s="42">
        <v>2025</v>
      </c>
      <c r="D20" s="41" t="s">
        <v>491</v>
      </c>
      <c r="E20" s="103" t="s">
        <v>502</v>
      </c>
      <c r="F20" s="41" t="s">
        <v>503</v>
      </c>
      <c r="G20" s="43">
        <v>92</v>
      </c>
      <c r="H20" s="43">
        <v>0</v>
      </c>
      <c r="I20" s="43">
        <f t="shared" si="16"/>
        <v>92</v>
      </c>
      <c r="J20" s="43">
        <v>87.9866666666667</v>
      </c>
      <c r="K20" s="43">
        <v>1</v>
      </c>
      <c r="L20" s="43">
        <f t="shared" si="17"/>
        <v>88.9866666666667</v>
      </c>
      <c r="M20" s="43">
        <v>78.25</v>
      </c>
      <c r="N20" s="43">
        <v>0</v>
      </c>
      <c r="O20" s="43">
        <f t="shared" si="18"/>
        <v>78.25</v>
      </c>
      <c r="P20" s="43">
        <v>60</v>
      </c>
      <c r="Q20" s="43">
        <v>0</v>
      </c>
      <c r="R20" s="43">
        <f t="shared" si="19"/>
        <v>60</v>
      </c>
      <c r="S20" s="43">
        <v>48</v>
      </c>
      <c r="T20" s="43">
        <v>5</v>
      </c>
      <c r="U20" s="43">
        <f t="shared" si="20"/>
        <v>53</v>
      </c>
      <c r="V20" s="44">
        <f t="shared" si="21"/>
        <v>85.5025</v>
      </c>
      <c r="W20" s="45">
        <f t="shared" si="22"/>
        <v>16</v>
      </c>
      <c r="X20" s="41">
        <f t="shared" si="23"/>
        <v>11</v>
      </c>
      <c r="Y20" s="41" t="s">
        <v>39</v>
      </c>
      <c r="Z20" s="41">
        <v>90</v>
      </c>
      <c r="AA20" s="42" t="s">
        <v>72</v>
      </c>
      <c r="AB20" s="42"/>
      <c r="AC20" s="42"/>
      <c r="AD20" s="46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</row>
    <row r="21" s="1" customFormat="1" customHeight="1" spans="1:90">
      <c r="A21" s="51" t="s">
        <v>35</v>
      </c>
      <c r="B21" s="51" t="s">
        <v>466</v>
      </c>
      <c r="C21" s="52">
        <v>2025</v>
      </c>
      <c r="D21" s="51" t="s">
        <v>479</v>
      </c>
      <c r="E21" s="103" t="s">
        <v>504</v>
      </c>
      <c r="F21" s="51" t="s">
        <v>505</v>
      </c>
      <c r="G21" s="43">
        <v>89.26</v>
      </c>
      <c r="H21" s="43">
        <v>1.45</v>
      </c>
      <c r="I21" s="43">
        <f t="shared" si="16"/>
        <v>90.71</v>
      </c>
      <c r="J21" s="43">
        <v>84.76</v>
      </c>
      <c r="K21" s="43">
        <v>1.9</v>
      </c>
      <c r="L21" s="43">
        <f t="shared" si="17"/>
        <v>86.66</v>
      </c>
      <c r="M21" s="43">
        <v>84.15</v>
      </c>
      <c r="N21" s="43">
        <v>0</v>
      </c>
      <c r="O21" s="43">
        <f t="shared" si="18"/>
        <v>84.15</v>
      </c>
      <c r="P21" s="43">
        <v>60</v>
      </c>
      <c r="Q21" s="43">
        <v>0</v>
      </c>
      <c r="R21" s="43">
        <f t="shared" si="19"/>
        <v>60</v>
      </c>
      <c r="S21" s="43">
        <v>58.37</v>
      </c>
      <c r="T21" s="43">
        <v>20.25</v>
      </c>
      <c r="U21" s="43">
        <f t="shared" si="20"/>
        <v>78.62</v>
      </c>
      <c r="V21" s="44">
        <f t="shared" si="21"/>
        <v>85.2045</v>
      </c>
      <c r="W21" s="45">
        <f t="shared" si="22"/>
        <v>17</v>
      </c>
      <c r="X21" s="41">
        <f t="shared" si="23"/>
        <v>31</v>
      </c>
      <c r="Y21" s="41" t="s">
        <v>39</v>
      </c>
      <c r="Z21" s="41">
        <v>90</v>
      </c>
      <c r="AA21" s="42" t="s">
        <v>72</v>
      </c>
      <c r="AB21" s="42"/>
      <c r="AC21" s="42"/>
      <c r="AD21" s="46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</row>
    <row r="22" s="1" customFormat="1" customHeight="1" spans="1:90">
      <c r="A22" s="41" t="s">
        <v>35</v>
      </c>
      <c r="B22" s="41" t="s">
        <v>466</v>
      </c>
      <c r="C22" s="42">
        <v>2025</v>
      </c>
      <c r="D22" s="41" t="s">
        <v>467</v>
      </c>
      <c r="E22" s="103" t="s">
        <v>506</v>
      </c>
      <c r="F22" s="41" t="s">
        <v>507</v>
      </c>
      <c r="G22" s="43">
        <v>91.87</v>
      </c>
      <c r="H22" s="43">
        <v>0.5</v>
      </c>
      <c r="I22" s="43">
        <f t="shared" si="16"/>
        <v>92.37</v>
      </c>
      <c r="J22" s="43">
        <v>87.39</v>
      </c>
      <c r="K22" s="43">
        <v>1</v>
      </c>
      <c r="L22" s="43">
        <f t="shared" si="17"/>
        <v>88.39</v>
      </c>
      <c r="M22" s="43">
        <v>77.5</v>
      </c>
      <c r="N22" s="43">
        <v>0</v>
      </c>
      <c r="O22" s="43">
        <f t="shared" si="18"/>
        <v>77.5</v>
      </c>
      <c r="P22" s="43">
        <v>60</v>
      </c>
      <c r="Q22" s="43">
        <v>0</v>
      </c>
      <c r="R22" s="43">
        <f t="shared" si="19"/>
        <v>60</v>
      </c>
      <c r="S22" s="43">
        <v>56</v>
      </c>
      <c r="T22" s="43">
        <v>0</v>
      </c>
      <c r="U22" s="43">
        <f t="shared" si="20"/>
        <v>56</v>
      </c>
      <c r="V22" s="44">
        <f t="shared" si="21"/>
        <v>85.2045</v>
      </c>
      <c r="W22" s="45">
        <f t="shared" si="22"/>
        <v>17</v>
      </c>
      <c r="X22" s="41">
        <f t="shared" si="23"/>
        <v>14</v>
      </c>
      <c r="Y22" s="41" t="s">
        <v>39</v>
      </c>
      <c r="Z22" s="41">
        <v>90</v>
      </c>
      <c r="AA22" s="42" t="s">
        <v>72</v>
      </c>
      <c r="AB22" s="42"/>
      <c r="AC22" s="42"/>
      <c r="AD22" s="46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</row>
    <row r="23" s="1" customFormat="1" customHeight="1" spans="1:90">
      <c r="A23" s="41" t="s">
        <v>35</v>
      </c>
      <c r="B23" s="41" t="s">
        <v>466</v>
      </c>
      <c r="C23" s="42">
        <v>2025</v>
      </c>
      <c r="D23" s="41" t="s">
        <v>479</v>
      </c>
      <c r="E23" s="103" t="s">
        <v>508</v>
      </c>
      <c r="F23" s="51" t="s">
        <v>509</v>
      </c>
      <c r="G23" s="53">
        <v>88.18</v>
      </c>
      <c r="H23" s="53">
        <v>1.25</v>
      </c>
      <c r="I23" s="43">
        <f t="shared" si="16"/>
        <v>89.43</v>
      </c>
      <c r="J23" s="53">
        <v>86.39</v>
      </c>
      <c r="K23" s="53">
        <v>1</v>
      </c>
      <c r="L23" s="43">
        <f t="shared" si="17"/>
        <v>87.39</v>
      </c>
      <c r="M23" s="53">
        <v>85.4</v>
      </c>
      <c r="N23" s="53">
        <v>0</v>
      </c>
      <c r="O23" s="43">
        <f t="shared" si="18"/>
        <v>85.4</v>
      </c>
      <c r="P23" s="53">
        <v>60</v>
      </c>
      <c r="Q23" s="53">
        <v>0</v>
      </c>
      <c r="R23" s="43">
        <f t="shared" si="19"/>
        <v>60</v>
      </c>
      <c r="S23" s="53">
        <v>54.27</v>
      </c>
      <c r="T23" s="53">
        <v>13</v>
      </c>
      <c r="U23" s="43">
        <f t="shared" si="20"/>
        <v>67.27</v>
      </c>
      <c r="V23" s="44">
        <f t="shared" si="21"/>
        <v>85.119</v>
      </c>
      <c r="W23" s="45">
        <f t="shared" si="22"/>
        <v>19</v>
      </c>
      <c r="X23" s="41">
        <f t="shared" si="23"/>
        <v>19</v>
      </c>
      <c r="Y23" s="41" t="s">
        <v>39</v>
      </c>
      <c r="Z23" s="41">
        <v>90</v>
      </c>
      <c r="AA23" s="42" t="s">
        <v>72</v>
      </c>
      <c r="AB23" s="42"/>
      <c r="AC23" s="42"/>
      <c r="AD23" s="46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</row>
    <row r="24" s="1" customFormat="1" customHeight="1" spans="1:90">
      <c r="A24" s="41" t="s">
        <v>35</v>
      </c>
      <c r="B24" s="41" t="s">
        <v>466</v>
      </c>
      <c r="C24" s="42">
        <v>2025</v>
      </c>
      <c r="D24" s="41" t="s">
        <v>472</v>
      </c>
      <c r="E24" s="103" t="s">
        <v>510</v>
      </c>
      <c r="F24" s="41" t="s">
        <v>511</v>
      </c>
      <c r="G24" s="43">
        <v>89.8125</v>
      </c>
      <c r="H24" s="43">
        <v>0</v>
      </c>
      <c r="I24" s="43">
        <f t="shared" si="16"/>
        <v>89.8125</v>
      </c>
      <c r="J24" s="43">
        <v>87.2533333333334</v>
      </c>
      <c r="K24" s="43">
        <v>1</v>
      </c>
      <c r="L24" s="43">
        <f t="shared" si="17"/>
        <v>88.2533333333334</v>
      </c>
      <c r="M24" s="43">
        <v>76.75</v>
      </c>
      <c r="N24" s="43">
        <v>0</v>
      </c>
      <c r="O24" s="43">
        <f t="shared" si="18"/>
        <v>76.75</v>
      </c>
      <c r="P24" s="43">
        <v>60</v>
      </c>
      <c r="Q24" s="43">
        <v>0</v>
      </c>
      <c r="R24" s="43">
        <f t="shared" si="19"/>
        <v>60</v>
      </c>
      <c r="S24" s="43">
        <v>56</v>
      </c>
      <c r="T24" s="43">
        <v>5</v>
      </c>
      <c r="U24" s="43">
        <f t="shared" si="20"/>
        <v>61</v>
      </c>
      <c r="V24" s="44">
        <f t="shared" si="21"/>
        <v>85.0587500000001</v>
      </c>
      <c r="W24" s="45">
        <f t="shared" si="22"/>
        <v>20</v>
      </c>
      <c r="X24" s="41">
        <f t="shared" si="23"/>
        <v>15</v>
      </c>
      <c r="Y24" s="41" t="s">
        <v>39</v>
      </c>
      <c r="Z24" s="41">
        <v>90</v>
      </c>
      <c r="AA24" s="42" t="s">
        <v>72</v>
      </c>
      <c r="AB24" s="42"/>
      <c r="AC24" s="42"/>
      <c r="AD24" s="4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</row>
    <row r="25" s="1" customFormat="1" customHeight="1" spans="1:90">
      <c r="A25" s="41" t="s">
        <v>35</v>
      </c>
      <c r="B25" s="41" t="s">
        <v>466</v>
      </c>
      <c r="C25" s="42">
        <v>2025</v>
      </c>
      <c r="D25" s="41" t="s">
        <v>491</v>
      </c>
      <c r="E25" s="103" t="s">
        <v>512</v>
      </c>
      <c r="F25" s="41" t="s">
        <v>513</v>
      </c>
      <c r="G25" s="43">
        <v>87.69</v>
      </c>
      <c r="H25" s="43">
        <v>0.8</v>
      </c>
      <c r="I25" s="43">
        <f t="shared" si="16"/>
        <v>88.49</v>
      </c>
      <c r="J25" s="43">
        <v>86.3866666666667</v>
      </c>
      <c r="K25" s="43">
        <v>2</v>
      </c>
      <c r="L25" s="43">
        <f t="shared" si="17"/>
        <v>88.3866666666667</v>
      </c>
      <c r="M25" s="43">
        <v>83.9</v>
      </c>
      <c r="N25" s="43">
        <v>0</v>
      </c>
      <c r="O25" s="43">
        <f t="shared" si="18"/>
        <v>83.9</v>
      </c>
      <c r="P25" s="43">
        <v>60</v>
      </c>
      <c r="Q25" s="43">
        <v>0</v>
      </c>
      <c r="R25" s="43">
        <f t="shared" si="19"/>
        <v>60</v>
      </c>
      <c r="S25" s="43">
        <v>48.2</v>
      </c>
      <c r="T25" s="43">
        <v>6</v>
      </c>
      <c r="U25" s="43">
        <f t="shared" si="20"/>
        <v>54.2</v>
      </c>
      <c r="V25" s="44">
        <f t="shared" si="21"/>
        <v>85.044</v>
      </c>
      <c r="W25" s="45">
        <f t="shared" si="22"/>
        <v>21</v>
      </c>
      <c r="X25" s="41">
        <f t="shared" si="23"/>
        <v>20</v>
      </c>
      <c r="Y25" s="41" t="s">
        <v>39</v>
      </c>
      <c r="Z25" s="41">
        <v>90</v>
      </c>
      <c r="AA25" s="42" t="s">
        <v>72</v>
      </c>
      <c r="AB25" s="42"/>
      <c r="AC25" s="42"/>
      <c r="AD25" s="46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</row>
    <row r="26" s="1" customFormat="1" customHeight="1" spans="1:90">
      <c r="A26" s="41" t="s">
        <v>35</v>
      </c>
      <c r="B26" s="41" t="s">
        <v>466</v>
      </c>
      <c r="C26" s="42">
        <v>2025</v>
      </c>
      <c r="D26" s="41" t="s">
        <v>491</v>
      </c>
      <c r="E26" s="103" t="s">
        <v>514</v>
      </c>
      <c r="F26" s="41" t="s">
        <v>515</v>
      </c>
      <c r="G26" s="43">
        <v>90.02</v>
      </c>
      <c r="H26" s="43">
        <v>6</v>
      </c>
      <c r="I26" s="43">
        <f t="shared" si="16"/>
        <v>96.02</v>
      </c>
      <c r="J26" s="43">
        <v>84.0933333333333</v>
      </c>
      <c r="K26" s="43">
        <v>2.5</v>
      </c>
      <c r="L26" s="43">
        <f t="shared" si="17"/>
        <v>86.5933333333333</v>
      </c>
      <c r="M26" s="43">
        <v>62.15</v>
      </c>
      <c r="N26" s="43">
        <v>0</v>
      </c>
      <c r="O26" s="43">
        <f t="shared" si="18"/>
        <v>62.15</v>
      </c>
      <c r="P26" s="43">
        <v>60</v>
      </c>
      <c r="Q26" s="43">
        <v>0</v>
      </c>
      <c r="R26" s="43">
        <f t="shared" si="19"/>
        <v>60</v>
      </c>
      <c r="S26" s="43">
        <v>58</v>
      </c>
      <c r="T26" s="43">
        <v>29</v>
      </c>
      <c r="U26" s="43">
        <f t="shared" si="20"/>
        <v>87</v>
      </c>
      <c r="V26" s="44">
        <f t="shared" si="21"/>
        <v>85.0045</v>
      </c>
      <c r="W26" s="45">
        <f t="shared" si="22"/>
        <v>22</v>
      </c>
      <c r="X26" s="41">
        <f t="shared" si="23"/>
        <v>32</v>
      </c>
      <c r="Y26" s="41" t="s">
        <v>39</v>
      </c>
      <c r="Z26" s="41">
        <v>90</v>
      </c>
      <c r="AA26" s="42" t="s">
        <v>72</v>
      </c>
      <c r="AB26" s="42"/>
      <c r="AC26" s="42"/>
      <c r="AD26" s="46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</row>
    <row r="27" s="1" customFormat="1" customHeight="1" spans="1:90">
      <c r="A27" s="41" t="s">
        <v>35</v>
      </c>
      <c r="B27" s="41" t="s">
        <v>466</v>
      </c>
      <c r="C27" s="42">
        <v>2025</v>
      </c>
      <c r="D27" s="41" t="s">
        <v>472</v>
      </c>
      <c r="E27" s="103" t="s">
        <v>516</v>
      </c>
      <c r="F27" s="41" t="s">
        <v>517</v>
      </c>
      <c r="G27" s="43">
        <v>91.82</v>
      </c>
      <c r="H27" s="43">
        <v>0</v>
      </c>
      <c r="I27" s="43">
        <f t="shared" si="16"/>
        <v>91.82</v>
      </c>
      <c r="J27" s="43">
        <v>85.28</v>
      </c>
      <c r="K27" s="43">
        <v>1</v>
      </c>
      <c r="L27" s="43">
        <f t="shared" si="17"/>
        <v>86.28</v>
      </c>
      <c r="M27" s="43">
        <v>84.7</v>
      </c>
      <c r="N27" s="43">
        <v>0</v>
      </c>
      <c r="O27" s="43">
        <f t="shared" si="18"/>
        <v>84.7</v>
      </c>
      <c r="P27" s="43">
        <v>60</v>
      </c>
      <c r="Q27" s="43">
        <v>0</v>
      </c>
      <c r="R27" s="43">
        <f t="shared" si="19"/>
        <v>60</v>
      </c>
      <c r="S27" s="43">
        <v>56</v>
      </c>
      <c r="T27" s="43">
        <v>10</v>
      </c>
      <c r="U27" s="43">
        <f t="shared" si="20"/>
        <v>66</v>
      </c>
      <c r="V27" s="44">
        <f t="shared" si="21"/>
        <v>84.427</v>
      </c>
      <c r="W27" s="45">
        <f t="shared" si="22"/>
        <v>23</v>
      </c>
      <c r="X27" s="41">
        <f t="shared" si="23"/>
        <v>23</v>
      </c>
      <c r="Y27" s="41" t="s">
        <v>39</v>
      </c>
      <c r="Z27" s="41">
        <v>90</v>
      </c>
      <c r="AA27" s="42" t="s">
        <v>72</v>
      </c>
      <c r="AB27" s="42"/>
      <c r="AC27" s="42"/>
      <c r="AD27" s="46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</row>
    <row r="28" s="1" customFormat="1" customHeight="1" spans="1:90">
      <c r="A28" s="41" t="s">
        <v>35</v>
      </c>
      <c r="B28" s="41" t="s">
        <v>466</v>
      </c>
      <c r="C28" s="42">
        <v>2025</v>
      </c>
      <c r="D28" s="41" t="s">
        <v>472</v>
      </c>
      <c r="E28" s="103" t="s">
        <v>518</v>
      </c>
      <c r="F28" s="41" t="s">
        <v>519</v>
      </c>
      <c r="G28" s="43">
        <v>87.2425</v>
      </c>
      <c r="H28" s="43">
        <v>0</v>
      </c>
      <c r="I28" s="43">
        <f t="shared" si="16"/>
        <v>87.2425</v>
      </c>
      <c r="J28" s="43">
        <v>84.9733333333333</v>
      </c>
      <c r="K28" s="43">
        <v>2</v>
      </c>
      <c r="L28" s="43">
        <f t="shared" si="17"/>
        <v>86.9733333333333</v>
      </c>
      <c r="M28" s="43">
        <v>86.65</v>
      </c>
      <c r="N28" s="43">
        <v>0</v>
      </c>
      <c r="O28" s="43">
        <f t="shared" si="18"/>
        <v>86.65</v>
      </c>
      <c r="P28" s="43">
        <v>60</v>
      </c>
      <c r="Q28" s="43">
        <v>0</v>
      </c>
      <c r="R28" s="43">
        <f t="shared" si="19"/>
        <v>60</v>
      </c>
      <c r="S28" s="43">
        <v>60</v>
      </c>
      <c r="T28" s="43">
        <v>1</v>
      </c>
      <c r="U28" s="43">
        <f t="shared" si="20"/>
        <v>61</v>
      </c>
      <c r="V28" s="44">
        <f t="shared" si="21"/>
        <v>84.33675</v>
      </c>
      <c r="W28" s="45">
        <f t="shared" si="22"/>
        <v>24</v>
      </c>
      <c r="X28" s="41">
        <f t="shared" si="23"/>
        <v>27</v>
      </c>
      <c r="Y28" s="41" t="s">
        <v>39</v>
      </c>
      <c r="Z28" s="41">
        <v>90</v>
      </c>
      <c r="AA28" s="42" t="s">
        <v>72</v>
      </c>
      <c r="AB28" s="42"/>
      <c r="AC28" s="42"/>
      <c r="AD28" s="46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</row>
    <row r="29" s="1" customFormat="1" customHeight="1" spans="1:90">
      <c r="A29" s="41" t="s">
        <v>35</v>
      </c>
      <c r="B29" s="41" t="s">
        <v>466</v>
      </c>
      <c r="C29" s="42">
        <v>2025</v>
      </c>
      <c r="D29" s="41" t="s">
        <v>467</v>
      </c>
      <c r="E29" s="103" t="s">
        <v>520</v>
      </c>
      <c r="F29" s="41" t="s">
        <v>521</v>
      </c>
      <c r="G29" s="43">
        <v>90.69</v>
      </c>
      <c r="H29" s="43">
        <v>2.85</v>
      </c>
      <c r="I29" s="43">
        <f t="shared" si="16"/>
        <v>93.54</v>
      </c>
      <c r="J29" s="43">
        <v>82.66</v>
      </c>
      <c r="K29" s="43">
        <v>3.35</v>
      </c>
      <c r="L29" s="43">
        <f t="shared" si="17"/>
        <v>86.01</v>
      </c>
      <c r="M29" s="43">
        <v>77.1</v>
      </c>
      <c r="N29" s="43">
        <v>0</v>
      </c>
      <c r="O29" s="43">
        <f t="shared" si="18"/>
        <v>77.1</v>
      </c>
      <c r="P29" s="43">
        <v>60</v>
      </c>
      <c r="Q29" s="43">
        <v>0</v>
      </c>
      <c r="R29" s="43">
        <f t="shared" si="19"/>
        <v>60</v>
      </c>
      <c r="S29" s="43">
        <v>56</v>
      </c>
      <c r="T29" s="43">
        <v>15</v>
      </c>
      <c r="U29" s="43">
        <f t="shared" si="20"/>
        <v>71</v>
      </c>
      <c r="V29" s="44">
        <f t="shared" si="21"/>
        <v>84.2665</v>
      </c>
      <c r="W29" s="45">
        <f t="shared" si="22"/>
        <v>25</v>
      </c>
      <c r="X29" s="41">
        <f t="shared" si="23"/>
        <v>41</v>
      </c>
      <c r="Y29" s="41" t="s">
        <v>39</v>
      </c>
      <c r="Z29" s="41">
        <v>90</v>
      </c>
      <c r="AA29" s="42" t="s">
        <v>72</v>
      </c>
      <c r="AB29" s="42"/>
      <c r="AC29" s="42"/>
      <c r="AD29" s="46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</row>
    <row r="30" s="1" customFormat="1" customHeight="1" spans="1:90">
      <c r="A30" s="41" t="s">
        <v>35</v>
      </c>
      <c r="B30" s="41" t="s">
        <v>466</v>
      </c>
      <c r="C30" s="42">
        <v>2025</v>
      </c>
      <c r="D30" s="51" t="s">
        <v>479</v>
      </c>
      <c r="E30" s="106" t="s">
        <v>522</v>
      </c>
      <c r="F30" s="51" t="s">
        <v>523</v>
      </c>
      <c r="G30" s="43">
        <v>89.35</v>
      </c>
      <c r="H30" s="43">
        <v>1.7</v>
      </c>
      <c r="I30" s="43">
        <f t="shared" si="16"/>
        <v>91.05</v>
      </c>
      <c r="J30" s="43">
        <v>84.06</v>
      </c>
      <c r="K30" s="43">
        <v>2</v>
      </c>
      <c r="L30" s="43">
        <f t="shared" si="17"/>
        <v>86.06</v>
      </c>
      <c r="M30" s="43">
        <v>71.45</v>
      </c>
      <c r="N30" s="43">
        <v>0</v>
      </c>
      <c r="O30" s="43">
        <f t="shared" si="18"/>
        <v>71.45</v>
      </c>
      <c r="P30" s="43">
        <v>60</v>
      </c>
      <c r="Q30" s="43">
        <v>2.25</v>
      </c>
      <c r="R30" s="43">
        <f t="shared" si="19"/>
        <v>62.25</v>
      </c>
      <c r="S30" s="43">
        <v>57.79</v>
      </c>
      <c r="T30" s="43">
        <v>18.5</v>
      </c>
      <c r="U30" s="43">
        <f t="shared" si="20"/>
        <v>76.29</v>
      </c>
      <c r="V30" s="44">
        <f t="shared" si="21"/>
        <v>84.1495</v>
      </c>
      <c r="W30" s="45">
        <f t="shared" si="22"/>
        <v>26</v>
      </c>
      <c r="X30" s="41">
        <f t="shared" si="23"/>
        <v>33</v>
      </c>
      <c r="Y30" s="41" t="s">
        <v>39</v>
      </c>
      <c r="Z30" s="41">
        <v>90</v>
      </c>
      <c r="AA30" s="42" t="s">
        <v>72</v>
      </c>
      <c r="AB30" s="42"/>
      <c r="AC30" s="42"/>
      <c r="AD30" s="46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</row>
    <row r="31" s="1" customFormat="1" customHeight="1" spans="1:90">
      <c r="A31" s="41" t="s">
        <v>35</v>
      </c>
      <c r="B31" s="41" t="s">
        <v>466</v>
      </c>
      <c r="C31" s="42">
        <v>2026</v>
      </c>
      <c r="D31" s="41" t="s">
        <v>467</v>
      </c>
      <c r="E31" s="103" t="s">
        <v>524</v>
      </c>
      <c r="F31" s="41" t="s">
        <v>525</v>
      </c>
      <c r="G31" s="43">
        <v>87.26</v>
      </c>
      <c r="H31" s="43">
        <v>0.3</v>
      </c>
      <c r="I31" s="43">
        <f t="shared" si="16"/>
        <v>87.56</v>
      </c>
      <c r="J31" s="43">
        <v>85.2</v>
      </c>
      <c r="K31" s="43">
        <v>1</v>
      </c>
      <c r="L31" s="43">
        <f t="shared" si="17"/>
        <v>86.2</v>
      </c>
      <c r="M31" s="43">
        <v>87.3</v>
      </c>
      <c r="N31" s="43">
        <v>0</v>
      </c>
      <c r="O31" s="43">
        <f t="shared" si="18"/>
        <v>87.3</v>
      </c>
      <c r="P31" s="43">
        <v>60</v>
      </c>
      <c r="Q31" s="43">
        <v>0</v>
      </c>
      <c r="R31" s="43">
        <f t="shared" si="19"/>
        <v>60</v>
      </c>
      <c r="S31" s="43">
        <v>60</v>
      </c>
      <c r="T31" s="43">
        <v>6</v>
      </c>
      <c r="U31" s="43">
        <f t="shared" si="20"/>
        <v>66</v>
      </c>
      <c r="V31" s="44">
        <f t="shared" si="21"/>
        <v>84.071</v>
      </c>
      <c r="W31" s="45">
        <f t="shared" si="22"/>
        <v>27</v>
      </c>
      <c r="X31" s="41">
        <f t="shared" si="23"/>
        <v>24</v>
      </c>
      <c r="Y31" s="41" t="s">
        <v>39</v>
      </c>
      <c r="Z31" s="41">
        <v>90</v>
      </c>
      <c r="AA31" s="42" t="s">
        <v>72</v>
      </c>
      <c r="AB31" s="42"/>
      <c r="AC31" s="42"/>
      <c r="AD31" s="46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</row>
    <row r="32" s="1" customFormat="1" customHeight="1" spans="1:90">
      <c r="A32" s="41" t="s">
        <v>35</v>
      </c>
      <c r="B32" s="41" t="s">
        <v>466</v>
      </c>
      <c r="C32" s="42">
        <v>2025</v>
      </c>
      <c r="D32" s="41" t="s">
        <v>472</v>
      </c>
      <c r="E32" s="103" t="s">
        <v>526</v>
      </c>
      <c r="F32" s="41" t="s">
        <v>527</v>
      </c>
      <c r="G32" s="43">
        <v>88.48</v>
      </c>
      <c r="H32" s="43">
        <v>1.7</v>
      </c>
      <c r="I32" s="43">
        <f t="shared" si="16"/>
        <v>90.18</v>
      </c>
      <c r="J32" s="43">
        <v>84.92</v>
      </c>
      <c r="K32" s="43">
        <v>1.3</v>
      </c>
      <c r="L32" s="43">
        <f t="shared" si="17"/>
        <v>86.22</v>
      </c>
      <c r="M32" s="43">
        <v>80.7</v>
      </c>
      <c r="N32" s="43">
        <v>0</v>
      </c>
      <c r="O32" s="43">
        <f t="shared" si="18"/>
        <v>80.7</v>
      </c>
      <c r="P32" s="43">
        <v>60</v>
      </c>
      <c r="Q32" s="43">
        <v>0</v>
      </c>
      <c r="R32" s="43">
        <f t="shared" si="19"/>
        <v>60</v>
      </c>
      <c r="S32" s="43">
        <v>60</v>
      </c>
      <c r="T32" s="43">
        <v>6</v>
      </c>
      <c r="U32" s="43">
        <f t="shared" si="20"/>
        <v>66</v>
      </c>
      <c r="V32" s="44">
        <f t="shared" si="21"/>
        <v>84.018</v>
      </c>
      <c r="W32" s="45">
        <f t="shared" si="22"/>
        <v>28</v>
      </c>
      <c r="X32" s="41">
        <f t="shared" si="23"/>
        <v>28</v>
      </c>
      <c r="Y32" s="41" t="s">
        <v>39</v>
      </c>
      <c r="Z32" s="41">
        <v>90</v>
      </c>
      <c r="AA32" s="42" t="s">
        <v>72</v>
      </c>
      <c r="AB32" s="42"/>
      <c r="AC32" s="42"/>
      <c r="AD32" s="46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</row>
    <row r="33" s="1" customFormat="1" customHeight="1" spans="1:90">
      <c r="A33" s="41" t="s">
        <v>35</v>
      </c>
      <c r="B33" s="41" t="s">
        <v>466</v>
      </c>
      <c r="C33" s="42">
        <v>2025</v>
      </c>
      <c r="D33" s="41" t="s">
        <v>491</v>
      </c>
      <c r="E33" s="103" t="s">
        <v>528</v>
      </c>
      <c r="F33" s="41" t="s">
        <v>529</v>
      </c>
      <c r="G33" s="43">
        <v>87.21</v>
      </c>
      <c r="H33" s="43">
        <v>0.25</v>
      </c>
      <c r="I33" s="43">
        <f t="shared" si="16"/>
        <v>87.46</v>
      </c>
      <c r="J33" s="43">
        <v>84.84</v>
      </c>
      <c r="K33" s="43">
        <v>2</v>
      </c>
      <c r="L33" s="43">
        <f t="shared" si="17"/>
        <v>86.84</v>
      </c>
      <c r="M33" s="43">
        <v>79.55</v>
      </c>
      <c r="N33" s="43">
        <v>0</v>
      </c>
      <c r="O33" s="43">
        <f t="shared" si="18"/>
        <v>79.55</v>
      </c>
      <c r="P33" s="43">
        <v>60</v>
      </c>
      <c r="Q33" s="43">
        <v>0</v>
      </c>
      <c r="R33" s="43">
        <f t="shared" si="19"/>
        <v>60</v>
      </c>
      <c r="S33" s="43">
        <v>48.2</v>
      </c>
      <c r="T33" s="43">
        <v>13</v>
      </c>
      <c r="U33" s="43">
        <f t="shared" si="20"/>
        <v>61.2</v>
      </c>
      <c r="V33" s="44">
        <f t="shared" si="21"/>
        <v>83.9135</v>
      </c>
      <c r="W33" s="45">
        <f t="shared" si="22"/>
        <v>29</v>
      </c>
      <c r="X33" s="41">
        <f t="shared" si="23"/>
        <v>29</v>
      </c>
      <c r="Y33" s="41" t="s">
        <v>39</v>
      </c>
      <c r="Z33" s="41">
        <v>90</v>
      </c>
      <c r="AA33" s="42" t="s">
        <v>72</v>
      </c>
      <c r="AB33" s="42"/>
      <c r="AC33" s="42"/>
      <c r="AD33" s="54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</row>
    <row r="34" s="1" customFormat="1" customHeight="1" spans="1:90">
      <c r="A34" s="41" t="s">
        <v>35</v>
      </c>
      <c r="B34" s="41" t="s">
        <v>466</v>
      </c>
      <c r="C34" s="42">
        <v>2025</v>
      </c>
      <c r="D34" s="51" t="s">
        <v>479</v>
      </c>
      <c r="E34" s="106" t="s">
        <v>530</v>
      </c>
      <c r="F34" s="51" t="s">
        <v>531</v>
      </c>
      <c r="G34" s="43">
        <v>89.24</v>
      </c>
      <c r="H34" s="43">
        <v>0.75</v>
      </c>
      <c r="I34" s="43">
        <f t="shared" si="16"/>
        <v>89.99</v>
      </c>
      <c r="J34" s="43">
        <v>84.775</v>
      </c>
      <c r="K34" s="43">
        <v>1</v>
      </c>
      <c r="L34" s="43">
        <f t="shared" si="17"/>
        <v>85.775</v>
      </c>
      <c r="M34" s="43">
        <v>80.35</v>
      </c>
      <c r="N34" s="43">
        <v>0</v>
      </c>
      <c r="O34" s="43">
        <f t="shared" si="18"/>
        <v>80.35</v>
      </c>
      <c r="P34" s="43">
        <v>60</v>
      </c>
      <c r="Q34" s="43">
        <v>0</v>
      </c>
      <c r="R34" s="43">
        <f t="shared" si="19"/>
        <v>60</v>
      </c>
      <c r="S34" s="43">
        <v>53.79</v>
      </c>
      <c r="T34" s="43">
        <v>13</v>
      </c>
      <c r="U34" s="43">
        <f t="shared" si="20"/>
        <v>66.79</v>
      </c>
      <c r="V34" s="44">
        <f t="shared" si="21"/>
        <v>83.68725</v>
      </c>
      <c r="W34" s="45">
        <f t="shared" si="22"/>
        <v>30</v>
      </c>
      <c r="X34" s="41">
        <f t="shared" si="23"/>
        <v>30</v>
      </c>
      <c r="Y34" s="41" t="s">
        <v>39</v>
      </c>
      <c r="Z34" s="41">
        <v>90</v>
      </c>
      <c r="AA34" s="42" t="s">
        <v>72</v>
      </c>
      <c r="AB34" s="42"/>
      <c r="AC34" s="42"/>
      <c r="AD34" s="54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</row>
    <row r="35" s="1" customFormat="1" customHeight="1" spans="1:90">
      <c r="A35" s="41" t="s">
        <v>35</v>
      </c>
      <c r="B35" s="41" t="s">
        <v>466</v>
      </c>
      <c r="C35" s="42">
        <v>2025</v>
      </c>
      <c r="D35" s="41" t="s">
        <v>467</v>
      </c>
      <c r="E35" s="103" t="s">
        <v>532</v>
      </c>
      <c r="F35" s="41" t="s">
        <v>533</v>
      </c>
      <c r="G35" s="43">
        <v>88.85</v>
      </c>
      <c r="H35" s="43">
        <v>0.25</v>
      </c>
      <c r="I35" s="43">
        <f t="shared" si="16"/>
        <v>89.1</v>
      </c>
      <c r="J35" s="43">
        <v>83.04</v>
      </c>
      <c r="K35" s="43">
        <v>2</v>
      </c>
      <c r="L35" s="43">
        <f t="shared" si="17"/>
        <v>85.04</v>
      </c>
      <c r="M35" s="43">
        <v>79.6</v>
      </c>
      <c r="N35" s="43">
        <v>0</v>
      </c>
      <c r="O35" s="43">
        <f t="shared" si="18"/>
        <v>79.6</v>
      </c>
      <c r="P35" s="43">
        <v>60</v>
      </c>
      <c r="Q35" s="43">
        <v>0</v>
      </c>
      <c r="R35" s="43">
        <f t="shared" si="19"/>
        <v>60</v>
      </c>
      <c r="S35" s="43">
        <v>56</v>
      </c>
      <c r="T35" s="43">
        <v>22</v>
      </c>
      <c r="U35" s="43">
        <f t="shared" si="20"/>
        <v>78</v>
      </c>
      <c r="V35" s="44">
        <f t="shared" si="21"/>
        <v>83.57</v>
      </c>
      <c r="W35" s="45">
        <f t="shared" si="22"/>
        <v>31</v>
      </c>
      <c r="X35" s="41">
        <f t="shared" si="23"/>
        <v>40</v>
      </c>
      <c r="Y35" s="41" t="s">
        <v>39</v>
      </c>
      <c r="Z35" s="41">
        <v>90</v>
      </c>
      <c r="AA35" s="42" t="s">
        <v>72</v>
      </c>
      <c r="AB35" s="42"/>
      <c r="AC35" s="42"/>
      <c r="AD35" s="54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</row>
    <row r="36" s="1" customFormat="1" customHeight="1" spans="1:90">
      <c r="A36" s="41" t="s">
        <v>35</v>
      </c>
      <c r="B36" s="41" t="s">
        <v>466</v>
      </c>
      <c r="C36" s="42">
        <v>2025</v>
      </c>
      <c r="D36" s="41" t="s">
        <v>472</v>
      </c>
      <c r="E36" s="103" t="s">
        <v>534</v>
      </c>
      <c r="F36" s="41" t="s">
        <v>535</v>
      </c>
      <c r="G36" s="43">
        <v>87.64</v>
      </c>
      <c r="H36" s="43">
        <v>0</v>
      </c>
      <c r="I36" s="43">
        <f t="shared" si="16"/>
        <v>87.64</v>
      </c>
      <c r="J36" s="43">
        <v>86.56</v>
      </c>
      <c r="K36" s="43">
        <v>0</v>
      </c>
      <c r="L36" s="43">
        <f t="shared" si="17"/>
        <v>86.56</v>
      </c>
      <c r="M36" s="43">
        <v>76.44</v>
      </c>
      <c r="N36" s="43">
        <v>0</v>
      </c>
      <c r="O36" s="43">
        <f t="shared" si="18"/>
        <v>76.44</v>
      </c>
      <c r="P36" s="43">
        <v>60</v>
      </c>
      <c r="Q36" s="43">
        <v>0</v>
      </c>
      <c r="R36" s="43">
        <f t="shared" si="19"/>
        <v>60</v>
      </c>
      <c r="S36" s="43">
        <v>56</v>
      </c>
      <c r="T36" s="43">
        <v>0</v>
      </c>
      <c r="U36" s="43">
        <f t="shared" si="20"/>
        <v>56</v>
      </c>
      <c r="V36" s="44">
        <f t="shared" si="21"/>
        <v>83.306</v>
      </c>
      <c r="W36" s="45">
        <f t="shared" si="22"/>
        <v>32</v>
      </c>
      <c r="X36" s="41">
        <f t="shared" si="23"/>
        <v>18</v>
      </c>
      <c r="Y36" s="41" t="s">
        <v>39</v>
      </c>
      <c r="Z36" s="41">
        <v>90</v>
      </c>
      <c r="AA36" s="42" t="s">
        <v>72</v>
      </c>
      <c r="AB36" s="42"/>
      <c r="AC36" s="42"/>
      <c r="AD36" s="54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</row>
    <row r="37" s="1" customFormat="1" customHeight="1" spans="1:90">
      <c r="A37" s="41" t="s">
        <v>35</v>
      </c>
      <c r="B37" s="41" t="s">
        <v>466</v>
      </c>
      <c r="C37" s="42">
        <v>2025</v>
      </c>
      <c r="D37" s="41" t="s">
        <v>472</v>
      </c>
      <c r="E37" s="103" t="s">
        <v>536</v>
      </c>
      <c r="F37" s="41" t="s">
        <v>537</v>
      </c>
      <c r="G37" s="43">
        <v>88.7875</v>
      </c>
      <c r="H37" s="43">
        <v>0</v>
      </c>
      <c r="I37" s="43">
        <f t="shared" si="16"/>
        <v>88.7875</v>
      </c>
      <c r="J37" s="43">
        <v>85.1466666666667</v>
      </c>
      <c r="K37" s="43">
        <v>0</v>
      </c>
      <c r="L37" s="43">
        <f t="shared" si="17"/>
        <v>85.1466666666667</v>
      </c>
      <c r="M37" s="43">
        <v>82.65</v>
      </c>
      <c r="N37" s="43">
        <v>0</v>
      </c>
      <c r="O37" s="43">
        <f t="shared" si="18"/>
        <v>82.65</v>
      </c>
      <c r="P37" s="43">
        <v>60</v>
      </c>
      <c r="Q37" s="43">
        <v>0</v>
      </c>
      <c r="R37" s="43">
        <f t="shared" si="19"/>
        <v>60</v>
      </c>
      <c r="S37" s="43">
        <v>56</v>
      </c>
      <c r="T37" s="43">
        <v>7</v>
      </c>
      <c r="U37" s="43">
        <f t="shared" si="20"/>
        <v>63</v>
      </c>
      <c r="V37" s="44">
        <f t="shared" si="21"/>
        <v>83.02125</v>
      </c>
      <c r="W37" s="45">
        <f t="shared" si="22"/>
        <v>33</v>
      </c>
      <c r="X37" s="41">
        <f t="shared" si="23"/>
        <v>25</v>
      </c>
      <c r="Y37" s="41" t="s">
        <v>39</v>
      </c>
      <c r="Z37" s="41">
        <v>90</v>
      </c>
      <c r="AA37" s="42" t="s">
        <v>72</v>
      </c>
      <c r="AB37" s="42"/>
      <c r="AC37" s="42"/>
      <c r="AD37" s="54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</row>
    <row r="38" s="1" customFormat="1" customHeight="1" spans="1:90">
      <c r="A38" s="41" t="s">
        <v>35</v>
      </c>
      <c r="B38" s="41" t="s">
        <v>466</v>
      </c>
      <c r="C38" s="42">
        <v>2025</v>
      </c>
      <c r="D38" s="41" t="s">
        <v>491</v>
      </c>
      <c r="E38" s="103" t="s">
        <v>538</v>
      </c>
      <c r="F38" s="41" t="s">
        <v>539</v>
      </c>
      <c r="G38" s="43">
        <v>87.37</v>
      </c>
      <c r="H38" s="43">
        <v>1.5</v>
      </c>
      <c r="I38" s="43">
        <f t="shared" si="16"/>
        <v>88.87</v>
      </c>
      <c r="J38" s="43">
        <v>85.4666666666667</v>
      </c>
      <c r="K38" s="43">
        <v>1</v>
      </c>
      <c r="L38" s="43">
        <f t="shared" si="17"/>
        <v>86.4666666666667</v>
      </c>
      <c r="M38" s="43">
        <v>71.8</v>
      </c>
      <c r="N38" s="43">
        <v>0</v>
      </c>
      <c r="O38" s="43">
        <f t="shared" si="18"/>
        <v>71.8</v>
      </c>
      <c r="P38" s="43">
        <v>60</v>
      </c>
      <c r="Q38" s="43">
        <v>0</v>
      </c>
      <c r="R38" s="43">
        <f t="shared" si="19"/>
        <v>60</v>
      </c>
      <c r="S38" s="43">
        <v>48</v>
      </c>
      <c r="T38" s="43">
        <v>5</v>
      </c>
      <c r="U38" s="43">
        <f t="shared" si="20"/>
        <v>53</v>
      </c>
      <c r="V38" s="44">
        <f t="shared" si="21"/>
        <v>82.977</v>
      </c>
      <c r="W38" s="45">
        <f t="shared" si="22"/>
        <v>34</v>
      </c>
      <c r="X38" s="41">
        <f t="shared" si="23"/>
        <v>22</v>
      </c>
      <c r="Y38" s="41" t="s">
        <v>39</v>
      </c>
      <c r="Z38" s="41">
        <v>90</v>
      </c>
      <c r="AA38" s="42" t="s">
        <v>72</v>
      </c>
      <c r="AB38" s="42"/>
      <c r="AC38" s="42"/>
      <c r="AD38" s="54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</row>
    <row r="39" s="1" customFormat="1" customHeight="1" spans="1:90">
      <c r="A39" s="41" t="s">
        <v>35</v>
      </c>
      <c r="B39" s="41" t="s">
        <v>466</v>
      </c>
      <c r="C39" s="42">
        <v>2025</v>
      </c>
      <c r="D39" s="41" t="s">
        <v>472</v>
      </c>
      <c r="E39" s="103" t="s">
        <v>540</v>
      </c>
      <c r="F39" s="41" t="s">
        <v>541</v>
      </c>
      <c r="G39" s="43">
        <v>91.7625</v>
      </c>
      <c r="H39" s="43">
        <v>0</v>
      </c>
      <c r="I39" s="43">
        <f t="shared" si="16"/>
        <v>91.7625</v>
      </c>
      <c r="J39" s="43">
        <v>85.0533333333333</v>
      </c>
      <c r="K39" s="43">
        <v>0</v>
      </c>
      <c r="L39" s="43">
        <f t="shared" si="17"/>
        <v>85.0533333333333</v>
      </c>
      <c r="M39" s="43">
        <v>80.25</v>
      </c>
      <c r="N39" s="43">
        <v>0</v>
      </c>
      <c r="O39" s="43">
        <f t="shared" si="18"/>
        <v>80.25</v>
      </c>
      <c r="P39" s="43">
        <v>60</v>
      </c>
      <c r="Q39" s="43">
        <v>0</v>
      </c>
      <c r="R39" s="43">
        <f t="shared" si="19"/>
        <v>60</v>
      </c>
      <c r="S39" s="43">
        <v>56</v>
      </c>
      <c r="T39" s="43">
        <v>0</v>
      </c>
      <c r="U39" s="43">
        <f t="shared" si="20"/>
        <v>56</v>
      </c>
      <c r="V39" s="44">
        <f t="shared" si="21"/>
        <v>82.77875</v>
      </c>
      <c r="W39" s="45">
        <f t="shared" si="22"/>
        <v>35</v>
      </c>
      <c r="X39" s="41">
        <f t="shared" si="23"/>
        <v>26</v>
      </c>
      <c r="Y39" s="41" t="s">
        <v>39</v>
      </c>
      <c r="Z39" s="41">
        <v>90</v>
      </c>
      <c r="AA39" s="42" t="s">
        <v>72</v>
      </c>
      <c r="AB39" s="42"/>
      <c r="AC39" s="42"/>
      <c r="AD39" s="54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</row>
    <row r="40" s="1" customFormat="1" customHeight="1" spans="1:90">
      <c r="A40" s="41" t="s">
        <v>35</v>
      </c>
      <c r="B40" s="41" t="s">
        <v>466</v>
      </c>
      <c r="C40" s="42">
        <v>2025</v>
      </c>
      <c r="D40" s="41" t="s">
        <v>467</v>
      </c>
      <c r="E40" s="103" t="s">
        <v>542</v>
      </c>
      <c r="F40" s="41" t="s">
        <v>543</v>
      </c>
      <c r="G40" s="43">
        <v>86.81</v>
      </c>
      <c r="H40" s="43">
        <v>1.25</v>
      </c>
      <c r="I40" s="43">
        <f t="shared" si="16"/>
        <v>88.06</v>
      </c>
      <c r="J40" s="43">
        <v>83.21</v>
      </c>
      <c r="K40" s="43">
        <v>1</v>
      </c>
      <c r="L40" s="43">
        <f t="shared" si="17"/>
        <v>84.21</v>
      </c>
      <c r="M40" s="43">
        <v>82.1</v>
      </c>
      <c r="N40" s="43">
        <v>0</v>
      </c>
      <c r="O40" s="43">
        <f t="shared" si="18"/>
        <v>82.1</v>
      </c>
      <c r="P40" s="43">
        <v>60</v>
      </c>
      <c r="Q40" s="43">
        <v>0</v>
      </c>
      <c r="R40" s="43">
        <f t="shared" si="19"/>
        <v>60</v>
      </c>
      <c r="S40" s="43">
        <v>58</v>
      </c>
      <c r="T40" s="43">
        <v>15</v>
      </c>
      <c r="U40" s="43">
        <f t="shared" si="20"/>
        <v>73</v>
      </c>
      <c r="V40" s="44">
        <f t="shared" si="21"/>
        <v>82.7185</v>
      </c>
      <c r="W40" s="45">
        <f t="shared" si="22"/>
        <v>36</v>
      </c>
      <c r="X40" s="41">
        <f t="shared" si="23"/>
        <v>36</v>
      </c>
      <c r="Y40" s="41" t="s">
        <v>39</v>
      </c>
      <c r="Z40" s="41">
        <v>90</v>
      </c>
      <c r="AA40" s="42" t="s">
        <v>72</v>
      </c>
      <c r="AB40" s="42"/>
      <c r="AC40" s="42"/>
      <c r="AD40" s="54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</row>
    <row r="41" s="1" customFormat="1" customHeight="1" spans="1:90">
      <c r="A41" s="41" t="s">
        <v>35</v>
      </c>
      <c r="B41" s="41" t="s">
        <v>466</v>
      </c>
      <c r="C41" s="42">
        <v>2025</v>
      </c>
      <c r="D41" s="41" t="s">
        <v>467</v>
      </c>
      <c r="E41" s="103" t="s">
        <v>544</v>
      </c>
      <c r="F41" s="41" t="s">
        <v>545</v>
      </c>
      <c r="G41" s="43">
        <v>84.57</v>
      </c>
      <c r="H41" s="43">
        <v>0</v>
      </c>
      <c r="I41" s="43">
        <f t="shared" si="16"/>
        <v>84.57</v>
      </c>
      <c r="J41" s="43">
        <v>86.23</v>
      </c>
      <c r="K41" s="43">
        <v>0</v>
      </c>
      <c r="L41" s="43">
        <f t="shared" si="17"/>
        <v>86.23</v>
      </c>
      <c r="M41" s="43">
        <v>70.3</v>
      </c>
      <c r="N41" s="43">
        <v>0</v>
      </c>
      <c r="O41" s="43">
        <f t="shared" si="18"/>
        <v>70.3</v>
      </c>
      <c r="P41" s="43">
        <v>60</v>
      </c>
      <c r="Q41" s="43">
        <v>0</v>
      </c>
      <c r="R41" s="43">
        <f t="shared" si="19"/>
        <v>60</v>
      </c>
      <c r="S41" s="43">
        <v>56</v>
      </c>
      <c r="T41" s="43">
        <v>0</v>
      </c>
      <c r="U41" s="43">
        <f t="shared" si="20"/>
        <v>56</v>
      </c>
      <c r="V41" s="44">
        <f t="shared" si="21"/>
        <v>82.4445</v>
      </c>
      <c r="W41" s="45">
        <f t="shared" si="22"/>
        <v>37</v>
      </c>
      <c r="X41" s="41">
        <f t="shared" si="23"/>
        <v>21</v>
      </c>
      <c r="Y41" s="41" t="s">
        <v>39</v>
      </c>
      <c r="Z41" s="41">
        <v>90</v>
      </c>
      <c r="AA41" s="42"/>
      <c r="AB41" s="42"/>
      <c r="AC41" s="42"/>
      <c r="AD41" s="54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</row>
    <row r="42" s="1" customFormat="1" customHeight="1" spans="1:90">
      <c r="A42" s="41" t="s">
        <v>35</v>
      </c>
      <c r="B42" s="41" t="s">
        <v>466</v>
      </c>
      <c r="C42" s="42">
        <v>2025</v>
      </c>
      <c r="D42" s="41" t="s">
        <v>472</v>
      </c>
      <c r="E42" s="103" t="s">
        <v>546</v>
      </c>
      <c r="F42" s="41" t="s">
        <v>547</v>
      </c>
      <c r="G42" s="43">
        <v>93.3925</v>
      </c>
      <c r="H42" s="43">
        <v>0</v>
      </c>
      <c r="I42" s="43">
        <f t="shared" si="16"/>
        <v>93.3925</v>
      </c>
      <c r="J42" s="43">
        <v>81.5733333333334</v>
      </c>
      <c r="K42" s="43">
        <v>1</v>
      </c>
      <c r="L42" s="43">
        <f t="shared" si="17"/>
        <v>82.5733333333334</v>
      </c>
      <c r="M42" s="43">
        <v>81.85</v>
      </c>
      <c r="N42" s="43">
        <v>0</v>
      </c>
      <c r="O42" s="43">
        <f t="shared" si="18"/>
        <v>81.85</v>
      </c>
      <c r="P42" s="43">
        <v>60</v>
      </c>
      <c r="Q42" s="43">
        <v>0</v>
      </c>
      <c r="R42" s="43">
        <f t="shared" si="19"/>
        <v>60</v>
      </c>
      <c r="S42" s="43">
        <v>60</v>
      </c>
      <c r="T42" s="43">
        <v>6.215</v>
      </c>
      <c r="U42" s="43">
        <f t="shared" si="20"/>
        <v>66.215</v>
      </c>
      <c r="V42" s="44">
        <f t="shared" si="21"/>
        <v>81.6725000000001</v>
      </c>
      <c r="W42" s="45">
        <f t="shared" si="22"/>
        <v>38</v>
      </c>
      <c r="X42" s="41">
        <f t="shared" si="23"/>
        <v>46</v>
      </c>
      <c r="Y42" s="41" t="s">
        <v>39</v>
      </c>
      <c r="Z42" s="41">
        <v>90</v>
      </c>
      <c r="AA42" s="42"/>
      <c r="AB42" s="42"/>
      <c r="AC42" s="42"/>
      <c r="AD42" s="54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</row>
    <row r="43" s="1" customFormat="1" customHeight="1" spans="1:90">
      <c r="A43" s="41" t="s">
        <v>35</v>
      </c>
      <c r="B43" s="41" t="s">
        <v>466</v>
      </c>
      <c r="C43" s="42">
        <v>2025</v>
      </c>
      <c r="D43" s="41" t="s">
        <v>479</v>
      </c>
      <c r="E43" s="106" t="s">
        <v>548</v>
      </c>
      <c r="F43" s="51" t="s">
        <v>549</v>
      </c>
      <c r="G43" s="43">
        <v>89.05</v>
      </c>
      <c r="H43" s="43">
        <v>0.95</v>
      </c>
      <c r="I43" s="43">
        <f t="shared" si="16"/>
        <v>90</v>
      </c>
      <c r="J43" s="43">
        <v>83.07</v>
      </c>
      <c r="K43" s="43">
        <v>0.5</v>
      </c>
      <c r="L43" s="43">
        <f t="shared" si="17"/>
        <v>83.57</v>
      </c>
      <c r="M43" s="43">
        <v>70.1</v>
      </c>
      <c r="N43" s="43">
        <v>0</v>
      </c>
      <c r="O43" s="43">
        <f t="shared" si="18"/>
        <v>70.1</v>
      </c>
      <c r="P43" s="43">
        <v>60</v>
      </c>
      <c r="Q43" s="43">
        <v>0</v>
      </c>
      <c r="R43" s="43">
        <f t="shared" si="19"/>
        <v>60</v>
      </c>
      <c r="S43" s="43">
        <v>53.85</v>
      </c>
      <c r="T43" s="43">
        <v>15</v>
      </c>
      <c r="U43" s="43">
        <f t="shared" si="20"/>
        <v>68.85</v>
      </c>
      <c r="V43" s="44">
        <f t="shared" si="21"/>
        <v>81.625</v>
      </c>
      <c r="W43" s="45">
        <f t="shared" si="22"/>
        <v>39</v>
      </c>
      <c r="X43" s="41">
        <f t="shared" si="23"/>
        <v>39</v>
      </c>
      <c r="Y43" s="41" t="s">
        <v>39</v>
      </c>
      <c r="Z43" s="41">
        <v>90</v>
      </c>
      <c r="AA43" s="42"/>
      <c r="AB43" s="42"/>
      <c r="AC43" s="42"/>
      <c r="AD43" s="54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</row>
    <row r="44" s="1" customFormat="1" customHeight="1" spans="1:90">
      <c r="A44" s="41" t="s">
        <v>35</v>
      </c>
      <c r="B44" s="41" t="s">
        <v>466</v>
      </c>
      <c r="C44" s="42">
        <v>2025</v>
      </c>
      <c r="D44" s="41" t="s">
        <v>472</v>
      </c>
      <c r="E44" s="103" t="s">
        <v>550</v>
      </c>
      <c r="F44" s="41" t="s">
        <v>551</v>
      </c>
      <c r="G44" s="43">
        <v>87</v>
      </c>
      <c r="H44" s="43">
        <v>0</v>
      </c>
      <c r="I44" s="43">
        <f t="shared" si="16"/>
        <v>87</v>
      </c>
      <c r="J44" s="43">
        <v>84</v>
      </c>
      <c r="K44" s="43">
        <v>0</v>
      </c>
      <c r="L44" s="43">
        <f t="shared" si="17"/>
        <v>84</v>
      </c>
      <c r="M44" s="43">
        <v>81.55</v>
      </c>
      <c r="N44" s="43">
        <v>0</v>
      </c>
      <c r="O44" s="43">
        <f t="shared" si="18"/>
        <v>81.55</v>
      </c>
      <c r="P44" s="43">
        <v>60</v>
      </c>
      <c r="Q44" s="43">
        <v>0</v>
      </c>
      <c r="R44" s="43">
        <f t="shared" si="19"/>
        <v>60</v>
      </c>
      <c r="S44" s="43">
        <v>56</v>
      </c>
      <c r="T44" s="43">
        <v>0</v>
      </c>
      <c r="U44" s="43">
        <f t="shared" si="20"/>
        <v>56</v>
      </c>
      <c r="V44" s="44">
        <f t="shared" si="21"/>
        <v>81.5775</v>
      </c>
      <c r="W44" s="45">
        <f t="shared" si="22"/>
        <v>40</v>
      </c>
      <c r="X44" s="41">
        <f t="shared" si="23"/>
        <v>34</v>
      </c>
      <c r="Y44" s="41" t="s">
        <v>39</v>
      </c>
      <c r="Z44" s="41">
        <v>90</v>
      </c>
      <c r="AA44" s="42"/>
      <c r="AB44" s="42"/>
      <c r="AC44" s="42"/>
      <c r="AD44" s="54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</row>
    <row r="45" s="1" customFormat="1" customHeight="1" spans="1:90">
      <c r="A45" s="41" t="s">
        <v>35</v>
      </c>
      <c r="B45" s="41" t="s">
        <v>466</v>
      </c>
      <c r="C45" s="42">
        <v>2025</v>
      </c>
      <c r="D45" s="41" t="s">
        <v>491</v>
      </c>
      <c r="E45" s="103" t="s">
        <v>552</v>
      </c>
      <c r="F45" s="41" t="s">
        <v>553</v>
      </c>
      <c r="G45" s="43">
        <v>83.57</v>
      </c>
      <c r="H45" s="43">
        <v>1.25</v>
      </c>
      <c r="I45" s="43">
        <f t="shared" si="16"/>
        <v>84.82</v>
      </c>
      <c r="J45" s="43">
        <v>82.2666666666667</v>
      </c>
      <c r="K45" s="43">
        <v>0</v>
      </c>
      <c r="L45" s="43">
        <f t="shared" si="17"/>
        <v>82.2666666666667</v>
      </c>
      <c r="M45" s="43">
        <v>84.65</v>
      </c>
      <c r="N45" s="43">
        <v>0</v>
      </c>
      <c r="O45" s="43">
        <f t="shared" si="18"/>
        <v>84.65</v>
      </c>
      <c r="P45" s="43">
        <v>60</v>
      </c>
      <c r="Q45" s="43">
        <v>0</v>
      </c>
      <c r="R45" s="43">
        <f t="shared" si="19"/>
        <v>60</v>
      </c>
      <c r="S45" s="43">
        <v>58</v>
      </c>
      <c r="T45" s="43">
        <v>24</v>
      </c>
      <c r="U45" s="43">
        <f t="shared" si="20"/>
        <v>82</v>
      </c>
      <c r="V45" s="44">
        <f t="shared" si="21"/>
        <v>81.5145</v>
      </c>
      <c r="W45" s="45">
        <f t="shared" si="22"/>
        <v>41</v>
      </c>
      <c r="X45" s="41">
        <f t="shared" si="23"/>
        <v>44</v>
      </c>
      <c r="Y45" s="41" t="s">
        <v>39</v>
      </c>
      <c r="Z45" s="41">
        <v>90</v>
      </c>
      <c r="AA45" s="42"/>
      <c r="AB45" s="42"/>
      <c r="AC45" s="42"/>
      <c r="AD45" s="54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</row>
    <row r="46" s="1" customFormat="1" customHeight="1" spans="1:90">
      <c r="A46" s="41" t="s">
        <v>35</v>
      </c>
      <c r="B46" s="41" t="s">
        <v>466</v>
      </c>
      <c r="C46" s="42">
        <v>2025</v>
      </c>
      <c r="D46" s="41" t="s">
        <v>472</v>
      </c>
      <c r="E46" s="103" t="s">
        <v>554</v>
      </c>
      <c r="F46" s="41" t="s">
        <v>555</v>
      </c>
      <c r="G46" s="43">
        <v>90.62</v>
      </c>
      <c r="H46" s="43">
        <v>0</v>
      </c>
      <c r="I46" s="43">
        <f t="shared" si="16"/>
        <v>90.62</v>
      </c>
      <c r="J46" s="43">
        <v>82.48</v>
      </c>
      <c r="K46" s="43">
        <v>1</v>
      </c>
      <c r="L46" s="43">
        <f t="shared" si="17"/>
        <v>83.48</v>
      </c>
      <c r="M46" s="43">
        <v>73.25</v>
      </c>
      <c r="N46" s="43">
        <v>0</v>
      </c>
      <c r="O46" s="43">
        <f t="shared" si="18"/>
        <v>73.25</v>
      </c>
      <c r="P46" s="43">
        <v>60</v>
      </c>
      <c r="Q46" s="43">
        <v>0</v>
      </c>
      <c r="R46" s="43">
        <f t="shared" si="19"/>
        <v>60</v>
      </c>
      <c r="S46" s="43">
        <v>56</v>
      </c>
      <c r="T46" s="43">
        <v>6</v>
      </c>
      <c r="U46" s="43">
        <f t="shared" si="20"/>
        <v>62</v>
      </c>
      <c r="V46" s="44">
        <f t="shared" si="21"/>
        <v>81.4345</v>
      </c>
      <c r="W46" s="45">
        <f t="shared" si="22"/>
        <v>42</v>
      </c>
      <c r="X46" s="41">
        <f t="shared" si="23"/>
        <v>43</v>
      </c>
      <c r="Y46" s="41" t="s">
        <v>39</v>
      </c>
      <c r="Z46" s="41">
        <v>90</v>
      </c>
      <c r="AA46" s="42"/>
      <c r="AB46" s="42"/>
      <c r="AC46" s="42"/>
      <c r="AD46" s="54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</row>
    <row r="47" s="1" customFormat="1" customHeight="1" spans="1:90">
      <c r="A47" s="41" t="s">
        <v>35</v>
      </c>
      <c r="B47" s="41" t="s">
        <v>466</v>
      </c>
      <c r="C47" s="42">
        <v>2025</v>
      </c>
      <c r="D47" s="51" t="s">
        <v>479</v>
      </c>
      <c r="E47" s="106" t="s">
        <v>556</v>
      </c>
      <c r="F47" s="51" t="s">
        <v>557</v>
      </c>
      <c r="G47" s="43">
        <v>89.31</v>
      </c>
      <c r="H47" s="43">
        <v>0.25</v>
      </c>
      <c r="I47" s="43">
        <f t="shared" si="16"/>
        <v>89.56</v>
      </c>
      <c r="J47" s="43">
        <v>80.8</v>
      </c>
      <c r="K47" s="43">
        <v>1.8</v>
      </c>
      <c r="L47" s="43">
        <f t="shared" si="17"/>
        <v>82.6</v>
      </c>
      <c r="M47" s="43">
        <v>80.95</v>
      </c>
      <c r="N47" s="43">
        <v>0</v>
      </c>
      <c r="O47" s="43">
        <f t="shared" si="18"/>
        <v>80.95</v>
      </c>
      <c r="P47" s="43">
        <v>60</v>
      </c>
      <c r="Q47" s="43">
        <v>0</v>
      </c>
      <c r="R47" s="43">
        <f t="shared" si="19"/>
        <v>60</v>
      </c>
      <c r="S47" s="43">
        <v>54.37</v>
      </c>
      <c r="T47" s="43">
        <v>14.75</v>
      </c>
      <c r="U47" s="43">
        <f t="shared" si="20"/>
        <v>69.12</v>
      </c>
      <c r="V47" s="44">
        <f t="shared" si="21"/>
        <v>81.4095</v>
      </c>
      <c r="W47" s="45">
        <f t="shared" si="22"/>
        <v>43</v>
      </c>
      <c r="X47" s="41">
        <f t="shared" si="23"/>
        <v>50</v>
      </c>
      <c r="Y47" s="41" t="s">
        <v>39</v>
      </c>
      <c r="Z47" s="41">
        <v>90</v>
      </c>
      <c r="AA47" s="42"/>
      <c r="AB47" s="42" t="s">
        <v>50</v>
      </c>
      <c r="AC47" s="42"/>
      <c r="AD47" s="54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</row>
    <row r="48" s="1" customFormat="1" customHeight="1" spans="1:90">
      <c r="A48" s="41" t="s">
        <v>35</v>
      </c>
      <c r="B48" s="41" t="s">
        <v>466</v>
      </c>
      <c r="C48" s="42">
        <v>2025</v>
      </c>
      <c r="D48" s="41" t="s">
        <v>467</v>
      </c>
      <c r="E48" s="103" t="s">
        <v>558</v>
      </c>
      <c r="F48" s="41" t="s">
        <v>559</v>
      </c>
      <c r="G48" s="43">
        <v>88.34</v>
      </c>
      <c r="H48" s="43">
        <v>1.05</v>
      </c>
      <c r="I48" s="43">
        <f t="shared" si="16"/>
        <v>89.39</v>
      </c>
      <c r="J48" s="43">
        <v>81.37</v>
      </c>
      <c r="K48" s="43">
        <v>1</v>
      </c>
      <c r="L48" s="43">
        <f t="shared" si="17"/>
        <v>82.37</v>
      </c>
      <c r="M48" s="43">
        <v>78.7</v>
      </c>
      <c r="N48" s="43">
        <v>0</v>
      </c>
      <c r="O48" s="43">
        <f t="shared" si="18"/>
        <v>78.7</v>
      </c>
      <c r="P48" s="43">
        <v>60</v>
      </c>
      <c r="Q48" s="43">
        <v>0</v>
      </c>
      <c r="R48" s="43">
        <f t="shared" si="19"/>
        <v>60</v>
      </c>
      <c r="S48" s="43">
        <v>56</v>
      </c>
      <c r="T48" s="43">
        <v>13</v>
      </c>
      <c r="U48" s="43">
        <f t="shared" si="20"/>
        <v>69</v>
      </c>
      <c r="V48" s="44">
        <f t="shared" si="21"/>
        <v>81.1015</v>
      </c>
      <c r="W48" s="45">
        <f t="shared" si="22"/>
        <v>44</v>
      </c>
      <c r="X48" s="41">
        <f t="shared" si="23"/>
        <v>48</v>
      </c>
      <c r="Y48" s="41" t="s">
        <v>39</v>
      </c>
      <c r="Z48" s="41">
        <v>90</v>
      </c>
      <c r="AA48" s="42"/>
      <c r="AB48" s="42"/>
      <c r="AC48" s="42"/>
      <c r="AD48" s="54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</row>
    <row r="49" s="1" customFormat="1" customHeight="1" spans="1:90">
      <c r="A49" s="41" t="s">
        <v>35</v>
      </c>
      <c r="B49" s="41" t="s">
        <v>466</v>
      </c>
      <c r="C49" s="42">
        <v>2025</v>
      </c>
      <c r="D49" s="41" t="s">
        <v>472</v>
      </c>
      <c r="E49" s="103" t="s">
        <v>560</v>
      </c>
      <c r="F49" s="41" t="s">
        <v>561</v>
      </c>
      <c r="G49" s="43">
        <v>91</v>
      </c>
      <c r="H49" s="43">
        <v>0</v>
      </c>
      <c r="I49" s="43">
        <f t="shared" si="16"/>
        <v>91</v>
      </c>
      <c r="J49" s="43">
        <v>81.2</v>
      </c>
      <c r="K49" s="43">
        <v>0</v>
      </c>
      <c r="L49" s="43">
        <f t="shared" si="17"/>
        <v>81.2</v>
      </c>
      <c r="M49" s="43">
        <v>92</v>
      </c>
      <c r="N49" s="43">
        <v>0</v>
      </c>
      <c r="O49" s="43">
        <f t="shared" si="18"/>
        <v>92</v>
      </c>
      <c r="P49" s="43">
        <v>60</v>
      </c>
      <c r="Q49" s="43">
        <v>0</v>
      </c>
      <c r="R49" s="43">
        <f t="shared" si="19"/>
        <v>60</v>
      </c>
      <c r="S49" s="43">
        <v>60</v>
      </c>
      <c r="T49" s="43">
        <v>0</v>
      </c>
      <c r="U49" s="43">
        <f t="shared" si="20"/>
        <v>60</v>
      </c>
      <c r="V49" s="44">
        <f t="shared" si="21"/>
        <v>80.6</v>
      </c>
      <c r="W49" s="45">
        <f t="shared" si="22"/>
        <v>45</v>
      </c>
      <c r="X49" s="41">
        <f t="shared" si="23"/>
        <v>49</v>
      </c>
      <c r="Y49" s="41" t="s">
        <v>39</v>
      </c>
      <c r="Z49" s="41">
        <v>90</v>
      </c>
      <c r="AA49" s="42"/>
      <c r="AB49" s="42"/>
      <c r="AC49" s="42"/>
      <c r="AD49" s="54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</row>
    <row r="50" s="1" customFormat="1" customHeight="1" spans="1:90">
      <c r="A50" s="41" t="s">
        <v>35</v>
      </c>
      <c r="B50" s="41" t="s">
        <v>466</v>
      </c>
      <c r="C50" s="42">
        <v>2025</v>
      </c>
      <c r="D50" s="41" t="s">
        <v>467</v>
      </c>
      <c r="E50" s="103" t="s">
        <v>562</v>
      </c>
      <c r="F50" s="41" t="s">
        <v>563</v>
      </c>
      <c r="G50" s="43">
        <v>90.11</v>
      </c>
      <c r="H50" s="43">
        <v>0.25</v>
      </c>
      <c r="I50" s="43">
        <f t="shared" si="16"/>
        <v>90.36</v>
      </c>
      <c r="J50" s="43">
        <v>80.58</v>
      </c>
      <c r="K50" s="43">
        <v>1</v>
      </c>
      <c r="L50" s="43">
        <f t="shared" si="17"/>
        <v>81.58</v>
      </c>
      <c r="M50" s="43">
        <v>75.45</v>
      </c>
      <c r="N50" s="43">
        <v>0</v>
      </c>
      <c r="O50" s="43">
        <f t="shared" si="18"/>
        <v>75.45</v>
      </c>
      <c r="P50" s="43">
        <v>60</v>
      </c>
      <c r="Q50" s="43">
        <v>0</v>
      </c>
      <c r="R50" s="43">
        <f t="shared" si="19"/>
        <v>60</v>
      </c>
      <c r="S50" s="43">
        <v>56</v>
      </c>
      <c r="T50" s="43">
        <v>16</v>
      </c>
      <c r="U50" s="43">
        <f t="shared" si="20"/>
        <v>72</v>
      </c>
      <c r="V50" s="44">
        <f t="shared" si="21"/>
        <v>80.5935</v>
      </c>
      <c r="W50" s="45">
        <f t="shared" si="22"/>
        <v>46</v>
      </c>
      <c r="X50" s="41">
        <f t="shared" si="23"/>
        <v>52</v>
      </c>
      <c r="Y50" s="50" t="s">
        <v>102</v>
      </c>
      <c r="Z50" s="41">
        <v>90</v>
      </c>
      <c r="AA50" s="42"/>
      <c r="AB50" s="42"/>
      <c r="AC50" s="42"/>
      <c r="AD50" s="54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</row>
    <row r="51" s="1" customFormat="1" customHeight="1" spans="1:90">
      <c r="A51" s="41" t="s">
        <v>35</v>
      </c>
      <c r="B51" s="41" t="s">
        <v>466</v>
      </c>
      <c r="C51" s="42">
        <v>2025</v>
      </c>
      <c r="D51" s="41" t="s">
        <v>472</v>
      </c>
      <c r="E51" s="103" t="s">
        <v>564</v>
      </c>
      <c r="F51" s="41" t="s">
        <v>565</v>
      </c>
      <c r="G51" s="43">
        <v>90.95</v>
      </c>
      <c r="H51" s="43">
        <v>2.85</v>
      </c>
      <c r="I51" s="43">
        <f t="shared" si="16"/>
        <v>93.8</v>
      </c>
      <c r="J51" s="43">
        <v>81.3866666666667</v>
      </c>
      <c r="K51" s="43">
        <v>0</v>
      </c>
      <c r="L51" s="43">
        <f t="shared" si="17"/>
        <v>81.3866666666667</v>
      </c>
      <c r="M51" s="43">
        <v>71.15</v>
      </c>
      <c r="N51" s="43">
        <v>0</v>
      </c>
      <c r="O51" s="43">
        <f t="shared" si="18"/>
        <v>71.15</v>
      </c>
      <c r="P51" s="43">
        <v>60</v>
      </c>
      <c r="Q51" s="43">
        <v>0</v>
      </c>
      <c r="R51" s="43">
        <f t="shared" si="19"/>
        <v>60</v>
      </c>
      <c r="S51" s="43">
        <v>60</v>
      </c>
      <c r="T51" s="43">
        <v>7.3</v>
      </c>
      <c r="U51" s="43">
        <f t="shared" si="20"/>
        <v>67.3</v>
      </c>
      <c r="V51" s="44">
        <f t="shared" si="21"/>
        <v>80.3425</v>
      </c>
      <c r="W51" s="45">
        <f t="shared" si="22"/>
        <v>47</v>
      </c>
      <c r="X51" s="41">
        <f t="shared" si="23"/>
        <v>47</v>
      </c>
      <c r="Y51" s="41" t="s">
        <v>39</v>
      </c>
      <c r="Z51" s="41">
        <v>90</v>
      </c>
      <c r="AA51" s="42"/>
      <c r="AB51" s="42"/>
      <c r="AC51" s="42"/>
      <c r="AD51" s="54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</row>
    <row r="52" s="1" customFormat="1" customHeight="1" spans="1:90">
      <c r="A52" s="41" t="s">
        <v>35</v>
      </c>
      <c r="B52" s="41" t="s">
        <v>466</v>
      </c>
      <c r="C52" s="42">
        <v>2025</v>
      </c>
      <c r="D52" s="41" t="s">
        <v>472</v>
      </c>
      <c r="E52" s="103" t="s">
        <v>566</v>
      </c>
      <c r="F52" s="41" t="s">
        <v>567</v>
      </c>
      <c r="G52" s="43">
        <v>81.83</v>
      </c>
      <c r="H52" s="43">
        <v>0</v>
      </c>
      <c r="I52" s="43">
        <f t="shared" si="16"/>
        <v>81.83</v>
      </c>
      <c r="J52" s="43">
        <v>83.32</v>
      </c>
      <c r="K52" s="43">
        <v>0</v>
      </c>
      <c r="L52" s="43">
        <f t="shared" si="17"/>
        <v>83.32</v>
      </c>
      <c r="M52" s="43">
        <v>70.95</v>
      </c>
      <c r="N52" s="43">
        <v>0</v>
      </c>
      <c r="O52" s="43">
        <f t="shared" si="18"/>
        <v>70.95</v>
      </c>
      <c r="P52" s="43">
        <v>60</v>
      </c>
      <c r="Q52" s="43">
        <v>0</v>
      </c>
      <c r="R52" s="43">
        <f t="shared" si="19"/>
        <v>60</v>
      </c>
      <c r="S52" s="43">
        <v>58</v>
      </c>
      <c r="T52" s="43">
        <v>0</v>
      </c>
      <c r="U52" s="43">
        <f t="shared" si="20"/>
        <v>58</v>
      </c>
      <c r="V52" s="44">
        <f t="shared" si="21"/>
        <v>80.1205</v>
      </c>
      <c r="W52" s="45">
        <f t="shared" si="22"/>
        <v>48</v>
      </c>
      <c r="X52" s="41">
        <f t="shared" si="23"/>
        <v>35</v>
      </c>
      <c r="Y52" s="41" t="s">
        <v>39</v>
      </c>
      <c r="Z52" s="41">
        <v>90</v>
      </c>
      <c r="AA52" s="42"/>
      <c r="AB52" s="42"/>
      <c r="AC52" s="42"/>
      <c r="AD52" s="54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</row>
    <row r="53" s="1" customFormat="1" customHeight="1" spans="1:90">
      <c r="A53" s="41" t="s">
        <v>35</v>
      </c>
      <c r="B53" s="41" t="s">
        <v>466</v>
      </c>
      <c r="C53" s="42">
        <v>2025</v>
      </c>
      <c r="D53" s="41" t="s">
        <v>491</v>
      </c>
      <c r="E53" s="103" t="s">
        <v>568</v>
      </c>
      <c r="F53" s="41" t="s">
        <v>569</v>
      </c>
      <c r="G53" s="43">
        <v>85.77</v>
      </c>
      <c r="H53" s="43">
        <v>0</v>
      </c>
      <c r="I53" s="43">
        <f t="shared" si="16"/>
        <v>85.77</v>
      </c>
      <c r="J53" s="43">
        <v>83.08</v>
      </c>
      <c r="K53" s="43">
        <v>0</v>
      </c>
      <c r="L53" s="43">
        <f t="shared" si="17"/>
        <v>83.08</v>
      </c>
      <c r="M53" s="43">
        <v>64.9</v>
      </c>
      <c r="N53" s="43">
        <v>0</v>
      </c>
      <c r="O53" s="43">
        <f t="shared" si="18"/>
        <v>64.9</v>
      </c>
      <c r="P53" s="43">
        <v>60</v>
      </c>
      <c r="Q53" s="43">
        <v>0</v>
      </c>
      <c r="R53" s="43">
        <f t="shared" si="19"/>
        <v>60</v>
      </c>
      <c r="S53" s="43">
        <v>58</v>
      </c>
      <c r="T53" s="43">
        <v>0</v>
      </c>
      <c r="U53" s="43">
        <f t="shared" si="20"/>
        <v>58</v>
      </c>
      <c r="V53" s="44">
        <f t="shared" si="21"/>
        <v>80.032</v>
      </c>
      <c r="W53" s="45">
        <f t="shared" si="22"/>
        <v>49</v>
      </c>
      <c r="X53" s="41">
        <f t="shared" si="23"/>
        <v>38</v>
      </c>
      <c r="Y53" s="41" t="s">
        <v>39</v>
      </c>
      <c r="Z53" s="41">
        <v>90</v>
      </c>
      <c r="AA53" s="42"/>
      <c r="AB53" s="42"/>
      <c r="AC53" s="42"/>
      <c r="AD53" s="54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</row>
    <row r="54" s="1" customFormat="1" customHeight="1" spans="1:90">
      <c r="A54" s="41" t="s">
        <v>35</v>
      </c>
      <c r="B54" s="41" t="s">
        <v>466</v>
      </c>
      <c r="C54" s="42">
        <v>2025</v>
      </c>
      <c r="D54" s="41" t="s">
        <v>479</v>
      </c>
      <c r="E54" s="106" t="s">
        <v>570</v>
      </c>
      <c r="F54" s="51" t="s">
        <v>571</v>
      </c>
      <c r="G54" s="43">
        <v>88.17</v>
      </c>
      <c r="H54" s="43">
        <v>1</v>
      </c>
      <c r="I54" s="43">
        <f t="shared" si="16"/>
        <v>89.17</v>
      </c>
      <c r="J54" s="43">
        <v>80.31</v>
      </c>
      <c r="K54" s="43">
        <v>1</v>
      </c>
      <c r="L54" s="43">
        <f t="shared" si="17"/>
        <v>81.31</v>
      </c>
      <c r="M54" s="43">
        <v>71.85</v>
      </c>
      <c r="N54" s="43">
        <v>0</v>
      </c>
      <c r="O54" s="43">
        <f t="shared" si="18"/>
        <v>71.85</v>
      </c>
      <c r="P54" s="43">
        <v>60</v>
      </c>
      <c r="Q54" s="43">
        <v>0</v>
      </c>
      <c r="R54" s="43">
        <f t="shared" si="19"/>
        <v>60</v>
      </c>
      <c r="S54" s="43">
        <v>54.27</v>
      </c>
      <c r="T54" s="43">
        <v>13</v>
      </c>
      <c r="U54" s="43">
        <f t="shared" si="20"/>
        <v>67.27</v>
      </c>
      <c r="V54" s="44">
        <f t="shared" si="21"/>
        <v>79.8555</v>
      </c>
      <c r="W54" s="45">
        <f t="shared" si="22"/>
        <v>50</v>
      </c>
      <c r="X54" s="41">
        <f t="shared" si="23"/>
        <v>53</v>
      </c>
      <c r="Y54" s="41" t="s">
        <v>39</v>
      </c>
      <c r="Z54" s="41">
        <v>90</v>
      </c>
      <c r="AA54" s="42"/>
      <c r="AB54" s="42"/>
      <c r="AC54" s="42"/>
      <c r="AD54" s="54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</row>
    <row r="55" s="1" customFormat="1" customHeight="1" spans="1:90">
      <c r="A55" s="41" t="s">
        <v>35</v>
      </c>
      <c r="B55" s="41" t="s">
        <v>466</v>
      </c>
      <c r="C55" s="42">
        <v>2025</v>
      </c>
      <c r="D55" s="41" t="s">
        <v>479</v>
      </c>
      <c r="E55" s="103" t="s">
        <v>572</v>
      </c>
      <c r="F55" s="41" t="s">
        <v>573</v>
      </c>
      <c r="G55" s="43">
        <v>88</v>
      </c>
      <c r="H55" s="43">
        <v>1.5</v>
      </c>
      <c r="I55" s="43">
        <f t="shared" si="16"/>
        <v>89.5</v>
      </c>
      <c r="J55" s="43">
        <v>80.04</v>
      </c>
      <c r="K55" s="43">
        <v>0</v>
      </c>
      <c r="L55" s="43">
        <f t="shared" si="17"/>
        <v>80.04</v>
      </c>
      <c r="M55" s="43">
        <v>74.7</v>
      </c>
      <c r="N55" s="43">
        <v>0</v>
      </c>
      <c r="O55" s="43">
        <f t="shared" si="18"/>
        <v>74.7</v>
      </c>
      <c r="P55" s="43">
        <v>60</v>
      </c>
      <c r="Q55" s="43">
        <v>0</v>
      </c>
      <c r="R55" s="43">
        <f t="shared" si="19"/>
        <v>60</v>
      </c>
      <c r="S55" s="43">
        <v>57.79</v>
      </c>
      <c r="T55" s="43">
        <v>23.75</v>
      </c>
      <c r="U55" s="43">
        <f t="shared" si="20"/>
        <v>81.54</v>
      </c>
      <c r="V55" s="44">
        <f t="shared" si="21"/>
        <v>79.792</v>
      </c>
      <c r="W55" s="45">
        <f t="shared" si="22"/>
        <v>51</v>
      </c>
      <c r="X55" s="41">
        <f t="shared" si="23"/>
        <v>54</v>
      </c>
      <c r="Y55" s="41" t="s">
        <v>39</v>
      </c>
      <c r="Z55" s="41">
        <v>90</v>
      </c>
      <c r="AA55" s="42"/>
      <c r="AB55" s="42"/>
      <c r="AC55" s="42"/>
      <c r="AD55" s="54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</row>
    <row r="56" s="1" customFormat="1" customHeight="1" spans="1:90">
      <c r="A56" s="41" t="s">
        <v>35</v>
      </c>
      <c r="B56" s="41" t="s">
        <v>466</v>
      </c>
      <c r="C56" s="42">
        <v>2025</v>
      </c>
      <c r="D56" s="41" t="s">
        <v>467</v>
      </c>
      <c r="E56" s="103" t="s">
        <v>574</v>
      </c>
      <c r="F56" s="41" t="s">
        <v>575</v>
      </c>
      <c r="G56" s="43">
        <v>88.67</v>
      </c>
      <c r="H56" s="43">
        <v>0</v>
      </c>
      <c r="I56" s="43">
        <f t="shared" si="16"/>
        <v>88.67</v>
      </c>
      <c r="J56" s="43">
        <v>82.56</v>
      </c>
      <c r="K56" s="43">
        <v>0</v>
      </c>
      <c r="L56" s="43">
        <f t="shared" si="17"/>
        <v>82.56</v>
      </c>
      <c r="M56" s="43">
        <v>59.85</v>
      </c>
      <c r="N56" s="43">
        <v>0</v>
      </c>
      <c r="O56" s="43">
        <f t="shared" si="18"/>
        <v>59.85</v>
      </c>
      <c r="P56" s="43">
        <v>60</v>
      </c>
      <c r="Q56" s="43">
        <v>0</v>
      </c>
      <c r="R56" s="43">
        <f t="shared" si="19"/>
        <v>60</v>
      </c>
      <c r="S56" s="43">
        <v>60</v>
      </c>
      <c r="T56" s="43">
        <v>0</v>
      </c>
      <c r="U56" s="43">
        <f t="shared" si="20"/>
        <v>60</v>
      </c>
      <c r="V56" s="44">
        <f t="shared" si="21"/>
        <v>79.7795</v>
      </c>
      <c r="W56" s="45">
        <f t="shared" si="22"/>
        <v>52</v>
      </c>
      <c r="X56" s="41">
        <f t="shared" si="23"/>
        <v>42</v>
      </c>
      <c r="Y56" s="50" t="s">
        <v>102</v>
      </c>
      <c r="Z56" s="41">
        <v>90</v>
      </c>
      <c r="AA56" s="42"/>
      <c r="AB56" s="42"/>
      <c r="AC56" s="42"/>
      <c r="AD56" s="54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</row>
    <row r="57" s="1" customFormat="1" customHeight="1" spans="1:90">
      <c r="A57" s="41" t="s">
        <v>35</v>
      </c>
      <c r="B57" s="41" t="s">
        <v>466</v>
      </c>
      <c r="C57" s="42">
        <v>2025</v>
      </c>
      <c r="D57" s="41" t="s">
        <v>472</v>
      </c>
      <c r="E57" s="103" t="s">
        <v>576</v>
      </c>
      <c r="F57" s="41" t="s">
        <v>577</v>
      </c>
      <c r="G57" s="43">
        <v>89.2575</v>
      </c>
      <c r="H57" s="43">
        <v>1.75</v>
      </c>
      <c r="I57" s="43">
        <f t="shared" si="16"/>
        <v>91.0075</v>
      </c>
      <c r="J57" s="43">
        <v>80.0266666666667</v>
      </c>
      <c r="K57" s="43">
        <v>1</v>
      </c>
      <c r="L57" s="43">
        <f t="shared" si="17"/>
        <v>81.0266666666667</v>
      </c>
      <c r="M57" s="43">
        <v>77.05</v>
      </c>
      <c r="N57" s="43">
        <v>0</v>
      </c>
      <c r="O57" s="43">
        <f t="shared" si="18"/>
        <v>77.05</v>
      </c>
      <c r="P57" s="43">
        <v>60</v>
      </c>
      <c r="Q57" s="43">
        <v>0</v>
      </c>
      <c r="R57" s="43">
        <f t="shared" si="19"/>
        <v>60</v>
      </c>
      <c r="S57" s="43">
        <v>56</v>
      </c>
      <c r="T57" s="43">
        <v>5</v>
      </c>
      <c r="U57" s="43">
        <f t="shared" si="20"/>
        <v>61</v>
      </c>
      <c r="V57" s="44">
        <f t="shared" si="21"/>
        <v>79.77325</v>
      </c>
      <c r="W57" s="45">
        <f t="shared" si="22"/>
        <v>53</v>
      </c>
      <c r="X57" s="41">
        <f t="shared" si="23"/>
        <v>55</v>
      </c>
      <c r="Y57" s="41" t="s">
        <v>39</v>
      </c>
      <c r="Z57" s="41">
        <v>90</v>
      </c>
      <c r="AA57" s="42"/>
      <c r="AB57" s="42"/>
      <c r="AC57" s="42"/>
      <c r="AD57" s="54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</row>
    <row r="58" s="1" customFormat="1" customHeight="1" spans="1:90">
      <c r="A58" s="41" t="s">
        <v>35</v>
      </c>
      <c r="B58" s="41" t="s">
        <v>466</v>
      </c>
      <c r="C58" s="42">
        <v>2025</v>
      </c>
      <c r="D58" s="41" t="s">
        <v>479</v>
      </c>
      <c r="E58" s="103" t="s">
        <v>578</v>
      </c>
      <c r="F58" s="41" t="s">
        <v>579</v>
      </c>
      <c r="G58" s="43">
        <v>88.3</v>
      </c>
      <c r="H58" s="43">
        <v>0</v>
      </c>
      <c r="I58" s="43">
        <f t="shared" si="16"/>
        <v>88.3</v>
      </c>
      <c r="J58" s="43">
        <v>81.58</v>
      </c>
      <c r="K58" s="43">
        <v>0</v>
      </c>
      <c r="L58" s="43">
        <f t="shared" si="17"/>
        <v>81.58</v>
      </c>
      <c r="M58" s="43">
        <v>73.65</v>
      </c>
      <c r="N58" s="43">
        <v>0</v>
      </c>
      <c r="O58" s="43">
        <f t="shared" si="18"/>
        <v>73.65</v>
      </c>
      <c r="P58" s="43">
        <v>60</v>
      </c>
      <c r="Q58" s="43">
        <v>0</v>
      </c>
      <c r="R58" s="43">
        <f t="shared" si="19"/>
        <v>60</v>
      </c>
      <c r="S58" s="43">
        <v>54.37</v>
      </c>
      <c r="T58" s="43">
        <v>0</v>
      </c>
      <c r="U58" s="43">
        <f t="shared" si="20"/>
        <v>54.37</v>
      </c>
      <c r="V58" s="44">
        <f t="shared" si="21"/>
        <v>79.416</v>
      </c>
      <c r="W58" s="45">
        <f t="shared" si="22"/>
        <v>54</v>
      </c>
      <c r="X58" s="41">
        <f t="shared" si="23"/>
        <v>45</v>
      </c>
      <c r="Y58" s="41" t="s">
        <v>39</v>
      </c>
      <c r="Z58" s="41">
        <v>90</v>
      </c>
      <c r="AA58" s="42"/>
      <c r="AB58" s="42"/>
      <c r="AC58" s="42"/>
      <c r="AD58" s="54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</row>
    <row r="59" s="1" customFormat="1" customHeight="1" spans="1:90">
      <c r="A59" s="41" t="s">
        <v>35</v>
      </c>
      <c r="B59" s="41" t="s">
        <v>466</v>
      </c>
      <c r="C59" s="35">
        <v>2025</v>
      </c>
      <c r="D59" s="34" t="s">
        <v>479</v>
      </c>
      <c r="E59" s="104" t="s">
        <v>580</v>
      </c>
      <c r="F59" s="34" t="s">
        <v>581</v>
      </c>
      <c r="G59" s="36">
        <v>90.18</v>
      </c>
      <c r="H59" s="36">
        <v>0</v>
      </c>
      <c r="I59" s="43">
        <f t="shared" si="16"/>
        <v>90.18</v>
      </c>
      <c r="J59" s="43">
        <v>79.89</v>
      </c>
      <c r="K59" s="43">
        <v>0</v>
      </c>
      <c r="L59" s="43">
        <f t="shared" si="17"/>
        <v>79.89</v>
      </c>
      <c r="M59" s="43">
        <v>87.3</v>
      </c>
      <c r="N59" s="43">
        <v>0</v>
      </c>
      <c r="O59" s="43">
        <f t="shared" si="18"/>
        <v>87.3</v>
      </c>
      <c r="P59" s="43">
        <v>60</v>
      </c>
      <c r="Q59" s="43">
        <v>0</v>
      </c>
      <c r="R59" s="43">
        <f t="shared" si="19"/>
        <v>60</v>
      </c>
      <c r="S59" s="43">
        <v>54.27</v>
      </c>
      <c r="T59" s="43">
        <v>0</v>
      </c>
      <c r="U59" s="43">
        <f t="shared" si="20"/>
        <v>54.27</v>
      </c>
      <c r="V59" s="44">
        <f t="shared" si="21"/>
        <v>79.014</v>
      </c>
      <c r="W59" s="45">
        <f t="shared" si="22"/>
        <v>55</v>
      </c>
      <c r="X59" s="41">
        <f t="shared" si="23"/>
        <v>56</v>
      </c>
      <c r="Y59" s="50" t="s">
        <v>102</v>
      </c>
      <c r="Z59" s="41">
        <v>90</v>
      </c>
      <c r="AA59" s="42"/>
      <c r="AB59" s="42"/>
      <c r="AC59" s="42"/>
      <c r="AD59" s="54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</row>
    <row r="60" s="1" customFormat="1" customHeight="1" spans="1:90">
      <c r="A60" s="41" t="s">
        <v>35</v>
      </c>
      <c r="B60" s="41" t="s">
        <v>466</v>
      </c>
      <c r="C60" s="35">
        <v>2025</v>
      </c>
      <c r="D60" s="34" t="s">
        <v>472</v>
      </c>
      <c r="E60" s="104" t="s">
        <v>582</v>
      </c>
      <c r="F60" s="34" t="s">
        <v>583</v>
      </c>
      <c r="G60" s="36">
        <v>91.125</v>
      </c>
      <c r="H60" s="36">
        <v>0</v>
      </c>
      <c r="I60" s="43">
        <f t="shared" si="16"/>
        <v>91.125</v>
      </c>
      <c r="J60" s="43">
        <v>79.52</v>
      </c>
      <c r="K60" s="43">
        <v>0</v>
      </c>
      <c r="L60" s="43">
        <f t="shared" si="17"/>
        <v>79.52</v>
      </c>
      <c r="M60" s="43">
        <v>80.4</v>
      </c>
      <c r="N60" s="43">
        <v>0</v>
      </c>
      <c r="O60" s="43">
        <f t="shared" si="18"/>
        <v>80.4</v>
      </c>
      <c r="P60" s="43">
        <v>60</v>
      </c>
      <c r="Q60" s="43">
        <v>0</v>
      </c>
      <c r="R60" s="43">
        <f t="shared" si="19"/>
        <v>60</v>
      </c>
      <c r="S60" s="43">
        <v>60</v>
      </c>
      <c r="T60" s="43">
        <v>0</v>
      </c>
      <c r="U60" s="43">
        <f t="shared" si="20"/>
        <v>60</v>
      </c>
      <c r="V60" s="44">
        <f t="shared" si="21"/>
        <v>78.7725</v>
      </c>
      <c r="W60" s="45">
        <f t="shared" si="22"/>
        <v>56</v>
      </c>
      <c r="X60" s="41">
        <f t="shared" si="23"/>
        <v>57</v>
      </c>
      <c r="Y60" s="41" t="s">
        <v>39</v>
      </c>
      <c r="Z60" s="41">
        <v>90</v>
      </c>
      <c r="AA60" s="42"/>
      <c r="AB60" s="42"/>
      <c r="AC60" s="42"/>
      <c r="AD60" s="54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</row>
    <row r="61" s="1" customFormat="1" customHeight="1" spans="1:90">
      <c r="A61" s="41" t="s">
        <v>35</v>
      </c>
      <c r="B61" s="41" t="s">
        <v>466</v>
      </c>
      <c r="C61" s="35">
        <v>2025</v>
      </c>
      <c r="D61" s="34" t="s">
        <v>467</v>
      </c>
      <c r="E61" s="104" t="s">
        <v>584</v>
      </c>
      <c r="F61" s="34" t="s">
        <v>585</v>
      </c>
      <c r="G61" s="36">
        <v>88.2</v>
      </c>
      <c r="H61" s="36">
        <v>0</v>
      </c>
      <c r="I61" s="43">
        <f t="shared" si="16"/>
        <v>88.2</v>
      </c>
      <c r="J61" s="43">
        <v>80.8</v>
      </c>
      <c r="K61" s="43">
        <v>0</v>
      </c>
      <c r="L61" s="43">
        <f t="shared" si="17"/>
        <v>80.8</v>
      </c>
      <c r="M61" s="43">
        <v>64.05</v>
      </c>
      <c r="N61" s="43">
        <v>0</v>
      </c>
      <c r="O61" s="43">
        <f t="shared" si="18"/>
        <v>64.05</v>
      </c>
      <c r="P61" s="43">
        <v>60</v>
      </c>
      <c r="Q61" s="43">
        <v>0</v>
      </c>
      <c r="R61" s="43">
        <f t="shared" si="19"/>
        <v>60</v>
      </c>
      <c r="S61" s="43">
        <v>60</v>
      </c>
      <c r="T61" s="43">
        <v>0</v>
      </c>
      <c r="U61" s="43">
        <f t="shared" si="20"/>
        <v>60</v>
      </c>
      <c r="V61" s="44">
        <f t="shared" si="21"/>
        <v>78.6225</v>
      </c>
      <c r="W61" s="45">
        <f t="shared" si="22"/>
        <v>57</v>
      </c>
      <c r="X61" s="41">
        <f t="shared" si="23"/>
        <v>50</v>
      </c>
      <c r="Y61" s="50" t="s">
        <v>102</v>
      </c>
      <c r="Z61" s="41">
        <v>90</v>
      </c>
      <c r="AA61" s="42"/>
      <c r="AB61" s="42"/>
      <c r="AC61" s="42"/>
      <c r="AD61" s="54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</row>
    <row r="62" s="1" customFormat="1" customHeight="1" spans="1:90">
      <c r="A62" s="41" t="s">
        <v>35</v>
      </c>
      <c r="B62" s="41" t="s">
        <v>466</v>
      </c>
      <c r="C62" s="35">
        <v>2025</v>
      </c>
      <c r="D62" s="34" t="s">
        <v>479</v>
      </c>
      <c r="E62" s="104" t="s">
        <v>586</v>
      </c>
      <c r="F62" s="34" t="s">
        <v>587</v>
      </c>
      <c r="G62" s="36">
        <v>82.77</v>
      </c>
      <c r="H62" s="36">
        <v>0.95</v>
      </c>
      <c r="I62" s="43">
        <f t="shared" si="16"/>
        <v>83.72</v>
      </c>
      <c r="J62" s="43">
        <v>79.42</v>
      </c>
      <c r="K62" s="43">
        <v>1</v>
      </c>
      <c r="L62" s="43">
        <f t="shared" si="17"/>
        <v>80.42</v>
      </c>
      <c r="M62" s="43">
        <v>69.05</v>
      </c>
      <c r="N62" s="43">
        <v>0</v>
      </c>
      <c r="O62" s="43">
        <f t="shared" si="18"/>
        <v>69.05</v>
      </c>
      <c r="P62" s="43">
        <v>60</v>
      </c>
      <c r="Q62" s="43">
        <v>0</v>
      </c>
      <c r="R62" s="43">
        <f t="shared" si="19"/>
        <v>60</v>
      </c>
      <c r="S62" s="43">
        <v>53.58</v>
      </c>
      <c r="T62" s="43">
        <v>13</v>
      </c>
      <c r="U62" s="43">
        <f t="shared" si="20"/>
        <v>66.58</v>
      </c>
      <c r="V62" s="44">
        <f t="shared" si="21"/>
        <v>78.4685</v>
      </c>
      <c r="W62" s="45">
        <f t="shared" si="22"/>
        <v>58</v>
      </c>
      <c r="X62" s="41">
        <f t="shared" si="23"/>
        <v>58</v>
      </c>
      <c r="Y62" s="41" t="s">
        <v>39</v>
      </c>
      <c r="Z62" s="41">
        <v>90</v>
      </c>
      <c r="AA62" s="42"/>
      <c r="AB62" s="42"/>
      <c r="AC62" s="42"/>
      <c r="AD62" s="54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</row>
    <row r="63" s="1" customFormat="1" customHeight="1" spans="1:90">
      <c r="A63" s="41" t="s">
        <v>35</v>
      </c>
      <c r="B63" s="41" t="s">
        <v>466</v>
      </c>
      <c r="C63" s="35">
        <v>2025</v>
      </c>
      <c r="D63" s="34" t="s">
        <v>479</v>
      </c>
      <c r="E63" s="104" t="s">
        <v>588</v>
      </c>
      <c r="F63" s="34" t="s">
        <v>589</v>
      </c>
      <c r="G63" s="36">
        <v>83.13</v>
      </c>
      <c r="H63" s="36">
        <v>0</v>
      </c>
      <c r="I63" s="43">
        <f t="shared" si="16"/>
        <v>83.13</v>
      </c>
      <c r="J63" s="43">
        <v>78.76</v>
      </c>
      <c r="K63" s="43">
        <v>1</v>
      </c>
      <c r="L63" s="43">
        <f t="shared" si="17"/>
        <v>79.76</v>
      </c>
      <c r="M63" s="43">
        <v>82.55</v>
      </c>
      <c r="N63" s="43">
        <v>0</v>
      </c>
      <c r="O63" s="43">
        <f t="shared" si="18"/>
        <v>82.55</v>
      </c>
      <c r="P63" s="43">
        <v>60</v>
      </c>
      <c r="Q63" s="43">
        <v>0</v>
      </c>
      <c r="R63" s="43">
        <f t="shared" si="19"/>
        <v>60</v>
      </c>
      <c r="S63" s="43">
        <v>53.94</v>
      </c>
      <c r="T63" s="43">
        <v>0</v>
      </c>
      <c r="U63" s="43">
        <f t="shared" si="20"/>
        <v>53.94</v>
      </c>
      <c r="V63" s="44">
        <f t="shared" si="21"/>
        <v>77.9575</v>
      </c>
      <c r="W63" s="45">
        <f t="shared" si="22"/>
        <v>59</v>
      </c>
      <c r="X63" s="41">
        <f t="shared" si="23"/>
        <v>60</v>
      </c>
      <c r="Y63" s="41" t="s">
        <v>39</v>
      </c>
      <c r="Z63" s="41">
        <v>90</v>
      </c>
      <c r="AA63" s="42"/>
      <c r="AB63" s="42"/>
      <c r="AC63" s="42"/>
      <c r="AD63" s="54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</row>
    <row r="64" s="1" customFormat="1" customHeight="1" spans="1:90">
      <c r="A64" s="41" t="s">
        <v>35</v>
      </c>
      <c r="B64" s="41" t="s">
        <v>466</v>
      </c>
      <c r="C64" s="35">
        <v>2025</v>
      </c>
      <c r="D64" s="34" t="s">
        <v>491</v>
      </c>
      <c r="E64" s="104" t="s">
        <v>590</v>
      </c>
      <c r="F64" s="34" t="s">
        <v>591</v>
      </c>
      <c r="G64" s="36">
        <v>87.69</v>
      </c>
      <c r="H64" s="36">
        <v>0</v>
      </c>
      <c r="I64" s="43">
        <f t="shared" si="16"/>
        <v>87.69</v>
      </c>
      <c r="J64" s="43">
        <v>78.6</v>
      </c>
      <c r="K64" s="43">
        <v>0</v>
      </c>
      <c r="L64" s="43">
        <f t="shared" si="17"/>
        <v>78.6</v>
      </c>
      <c r="M64" s="43">
        <v>84.3</v>
      </c>
      <c r="N64" s="43">
        <v>0</v>
      </c>
      <c r="O64" s="43">
        <f t="shared" si="18"/>
        <v>84.3</v>
      </c>
      <c r="P64" s="43">
        <v>60</v>
      </c>
      <c r="Q64" s="43">
        <v>0</v>
      </c>
      <c r="R64" s="43">
        <f t="shared" si="19"/>
        <v>60</v>
      </c>
      <c r="S64" s="43">
        <v>58</v>
      </c>
      <c r="T64" s="43">
        <v>0</v>
      </c>
      <c r="U64" s="43">
        <f t="shared" si="20"/>
        <v>58</v>
      </c>
      <c r="V64" s="44">
        <f t="shared" si="21"/>
        <v>77.834</v>
      </c>
      <c r="W64" s="45">
        <f t="shared" si="22"/>
        <v>60</v>
      </c>
      <c r="X64" s="41">
        <f t="shared" si="23"/>
        <v>61</v>
      </c>
      <c r="Y64" s="50" t="s">
        <v>102</v>
      </c>
      <c r="Z64" s="41">
        <v>90</v>
      </c>
      <c r="AA64" s="42"/>
      <c r="AB64" s="42"/>
      <c r="AC64" s="42"/>
      <c r="AD64" s="54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</row>
    <row r="65" s="1" customFormat="1" customHeight="1" spans="1:90">
      <c r="A65" s="41" t="s">
        <v>35</v>
      </c>
      <c r="B65" s="41" t="s">
        <v>466</v>
      </c>
      <c r="C65" s="35">
        <v>2025</v>
      </c>
      <c r="D65" s="34" t="s">
        <v>472</v>
      </c>
      <c r="E65" s="104" t="s">
        <v>592</v>
      </c>
      <c r="F65" s="34" t="s">
        <v>593</v>
      </c>
      <c r="G65" s="36">
        <v>88.75</v>
      </c>
      <c r="H65" s="36">
        <v>0</v>
      </c>
      <c r="I65" s="43">
        <f t="shared" si="16"/>
        <v>88.75</v>
      </c>
      <c r="J65" s="43">
        <v>78.9866666666667</v>
      </c>
      <c r="K65" s="43">
        <v>0</v>
      </c>
      <c r="L65" s="43">
        <f t="shared" si="17"/>
        <v>78.9866666666667</v>
      </c>
      <c r="M65" s="43">
        <v>75.15</v>
      </c>
      <c r="N65" s="43">
        <v>0</v>
      </c>
      <c r="O65" s="43">
        <f t="shared" si="18"/>
        <v>75.15</v>
      </c>
      <c r="P65" s="43">
        <v>60</v>
      </c>
      <c r="Q65" s="43">
        <v>0</v>
      </c>
      <c r="R65" s="43">
        <f t="shared" si="19"/>
        <v>60</v>
      </c>
      <c r="S65" s="43">
        <v>56</v>
      </c>
      <c r="T65" s="43">
        <v>0</v>
      </c>
      <c r="U65" s="43">
        <f t="shared" si="20"/>
        <v>56</v>
      </c>
      <c r="V65" s="44">
        <f t="shared" si="21"/>
        <v>77.6725</v>
      </c>
      <c r="W65" s="45">
        <f t="shared" si="22"/>
        <v>61</v>
      </c>
      <c r="X65" s="41">
        <f t="shared" si="23"/>
        <v>59</v>
      </c>
      <c r="Y65" s="41" t="s">
        <v>39</v>
      </c>
      <c r="Z65" s="41">
        <v>90</v>
      </c>
      <c r="AA65" s="42"/>
      <c r="AB65" s="42"/>
      <c r="AC65" s="42"/>
      <c r="AD65" s="54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</row>
    <row r="66" s="1" customFormat="1" customHeight="1" spans="1:90">
      <c r="A66" s="41" t="s">
        <v>35</v>
      </c>
      <c r="B66" s="41" t="s">
        <v>466</v>
      </c>
      <c r="C66" s="35">
        <v>2025</v>
      </c>
      <c r="D66" s="34" t="s">
        <v>479</v>
      </c>
      <c r="E66" s="104" t="s">
        <v>594</v>
      </c>
      <c r="F66" s="34" t="s">
        <v>595</v>
      </c>
      <c r="G66" s="36">
        <v>85.2</v>
      </c>
      <c r="H66" s="36">
        <v>0</v>
      </c>
      <c r="I66" s="43">
        <f t="shared" si="16"/>
        <v>85.2</v>
      </c>
      <c r="J66" s="43">
        <v>78.56</v>
      </c>
      <c r="K66" s="43">
        <v>1</v>
      </c>
      <c r="L66" s="43">
        <f t="shared" si="17"/>
        <v>79.56</v>
      </c>
      <c r="M66" s="43">
        <v>72.65</v>
      </c>
      <c r="N66" s="43">
        <v>0</v>
      </c>
      <c r="O66" s="43">
        <f t="shared" si="18"/>
        <v>72.65</v>
      </c>
      <c r="P66" s="43">
        <v>60</v>
      </c>
      <c r="Q66" s="43">
        <v>0</v>
      </c>
      <c r="R66" s="43">
        <f t="shared" si="19"/>
        <v>60</v>
      </c>
      <c r="S66" s="43">
        <v>54.03</v>
      </c>
      <c r="T66" s="43">
        <v>0</v>
      </c>
      <c r="U66" s="43">
        <f t="shared" si="20"/>
        <v>54.03</v>
      </c>
      <c r="V66" s="44">
        <f t="shared" si="21"/>
        <v>77.524</v>
      </c>
      <c r="W66" s="45">
        <f t="shared" si="22"/>
        <v>62</v>
      </c>
      <c r="X66" s="41">
        <f t="shared" si="23"/>
        <v>62</v>
      </c>
      <c r="Y66" s="50" t="s">
        <v>102</v>
      </c>
      <c r="Z66" s="41">
        <v>90</v>
      </c>
      <c r="AA66" s="42"/>
      <c r="AB66" s="42"/>
      <c r="AC66" s="42"/>
      <c r="AD66" s="54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</row>
    <row r="67" s="1" customFormat="1" customHeight="1" spans="1:90">
      <c r="A67" s="41" t="s">
        <v>35</v>
      </c>
      <c r="B67" s="41" t="s">
        <v>466</v>
      </c>
      <c r="C67" s="35">
        <v>2025</v>
      </c>
      <c r="D67" s="34" t="s">
        <v>479</v>
      </c>
      <c r="E67" s="104" t="s">
        <v>596</v>
      </c>
      <c r="F67" s="34" t="s">
        <v>597</v>
      </c>
      <c r="G67" s="36">
        <v>87.27</v>
      </c>
      <c r="H67" s="36">
        <v>1</v>
      </c>
      <c r="I67" s="43">
        <f t="shared" si="16"/>
        <v>88.27</v>
      </c>
      <c r="J67" s="43">
        <v>77.34</v>
      </c>
      <c r="K67" s="43">
        <v>1</v>
      </c>
      <c r="L67" s="43">
        <f t="shared" si="17"/>
        <v>78.34</v>
      </c>
      <c r="M67" s="43">
        <v>81.2</v>
      </c>
      <c r="N67" s="43">
        <v>0</v>
      </c>
      <c r="O67" s="43">
        <f t="shared" si="18"/>
        <v>81.2</v>
      </c>
      <c r="P67" s="43">
        <v>60</v>
      </c>
      <c r="Q67" s="43">
        <v>0</v>
      </c>
      <c r="R67" s="43">
        <f t="shared" si="19"/>
        <v>60</v>
      </c>
      <c r="S67" s="43">
        <v>54.2</v>
      </c>
      <c r="T67" s="43">
        <v>0</v>
      </c>
      <c r="U67" s="43">
        <f t="shared" si="20"/>
        <v>54.2</v>
      </c>
      <c r="V67" s="44">
        <f t="shared" si="21"/>
        <v>77.352</v>
      </c>
      <c r="W67" s="45">
        <f t="shared" si="22"/>
        <v>63</v>
      </c>
      <c r="X67" s="41">
        <f t="shared" si="23"/>
        <v>68</v>
      </c>
      <c r="Y67" s="50" t="s">
        <v>102</v>
      </c>
      <c r="Z67" s="41">
        <v>90</v>
      </c>
      <c r="AA67" s="42"/>
      <c r="AB67" s="42"/>
      <c r="AC67" s="42"/>
      <c r="AD67" s="54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</row>
    <row r="68" s="1" customFormat="1" customHeight="1" spans="1:90">
      <c r="A68" s="41" t="s">
        <v>35</v>
      </c>
      <c r="B68" s="41" t="s">
        <v>466</v>
      </c>
      <c r="C68" s="35">
        <v>2025</v>
      </c>
      <c r="D68" s="34" t="s">
        <v>472</v>
      </c>
      <c r="E68" s="104" t="s">
        <v>598</v>
      </c>
      <c r="F68" s="34" t="s">
        <v>599</v>
      </c>
      <c r="G68" s="36">
        <v>85.475</v>
      </c>
      <c r="H68" s="36">
        <v>0</v>
      </c>
      <c r="I68" s="43">
        <f t="shared" si="16"/>
        <v>85.475</v>
      </c>
      <c r="J68" s="43">
        <v>78.12</v>
      </c>
      <c r="K68" s="43">
        <v>0.5</v>
      </c>
      <c r="L68" s="43">
        <f t="shared" si="17"/>
        <v>78.62</v>
      </c>
      <c r="M68" s="43">
        <v>69.3</v>
      </c>
      <c r="N68" s="43">
        <v>0</v>
      </c>
      <c r="O68" s="43">
        <f t="shared" si="18"/>
        <v>69.3</v>
      </c>
      <c r="P68" s="43">
        <v>60</v>
      </c>
      <c r="Q68" s="43">
        <v>0</v>
      </c>
      <c r="R68" s="43">
        <f t="shared" si="19"/>
        <v>60</v>
      </c>
      <c r="S68" s="43">
        <v>60</v>
      </c>
      <c r="T68" s="43">
        <v>6</v>
      </c>
      <c r="U68" s="43">
        <f t="shared" si="20"/>
        <v>66</v>
      </c>
      <c r="V68" s="44">
        <f t="shared" si="21"/>
        <v>77.2775</v>
      </c>
      <c r="W68" s="45">
        <f t="shared" si="22"/>
        <v>64</v>
      </c>
      <c r="X68" s="41">
        <f t="shared" si="23"/>
        <v>64</v>
      </c>
      <c r="Y68" s="50" t="s">
        <v>102</v>
      </c>
      <c r="Z68" s="41">
        <v>90</v>
      </c>
      <c r="AA68" s="42"/>
      <c r="AB68" s="42"/>
      <c r="AC68" s="42"/>
      <c r="AD68" s="54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</row>
    <row r="69" s="1" customFormat="1" customHeight="1" spans="1:90">
      <c r="A69" s="41" t="s">
        <v>35</v>
      </c>
      <c r="B69" s="41" t="s">
        <v>466</v>
      </c>
      <c r="C69" s="35">
        <v>2025</v>
      </c>
      <c r="D69" s="34" t="s">
        <v>467</v>
      </c>
      <c r="E69" s="104" t="s">
        <v>600</v>
      </c>
      <c r="F69" s="34" t="s">
        <v>601</v>
      </c>
      <c r="G69" s="36">
        <v>87.61</v>
      </c>
      <c r="H69" s="36">
        <v>0</v>
      </c>
      <c r="I69" s="43">
        <f t="shared" ref="I69:I94" si="24">G69+H69</f>
        <v>87.61</v>
      </c>
      <c r="J69" s="43">
        <v>78.34</v>
      </c>
      <c r="K69" s="43">
        <v>0</v>
      </c>
      <c r="L69" s="43">
        <f t="shared" si="17"/>
        <v>78.34</v>
      </c>
      <c r="M69" s="43">
        <v>72.25</v>
      </c>
      <c r="N69" s="43">
        <v>0</v>
      </c>
      <c r="O69" s="43">
        <f t="shared" ref="O69:O94" si="25">M69+N69</f>
        <v>72.25</v>
      </c>
      <c r="P69" s="43">
        <v>60</v>
      </c>
      <c r="Q69" s="43">
        <v>0</v>
      </c>
      <c r="R69" s="43">
        <f t="shared" ref="R69:R94" si="26">P69+Q69</f>
        <v>60</v>
      </c>
      <c r="S69" s="43">
        <v>60</v>
      </c>
      <c r="T69" s="43">
        <v>0</v>
      </c>
      <c r="U69" s="43">
        <f t="shared" ref="U69:U94" si="27">S69+T69</f>
        <v>60</v>
      </c>
      <c r="V69" s="44">
        <f t="shared" ref="V69:V94" si="28">I69*0.1+L69*0.75+O69*0.05+R69*0.05+U69*0.05</f>
        <v>77.1285</v>
      </c>
      <c r="W69" s="45">
        <f t="shared" ref="W69:W94" si="29">RANK(V69,V:V)</f>
        <v>65</v>
      </c>
      <c r="X69" s="41">
        <f t="shared" ref="X69:X94" si="30">RANK(J69,J:J)</f>
        <v>63</v>
      </c>
      <c r="Y69" s="41" t="s">
        <v>39</v>
      </c>
      <c r="Z69" s="41">
        <v>90</v>
      </c>
      <c r="AA69" s="42"/>
      <c r="AB69" s="42"/>
      <c r="AC69" s="42"/>
      <c r="AD69" s="54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</row>
    <row r="70" s="1" customFormat="1" customHeight="1" spans="1:90">
      <c r="A70" s="41" t="s">
        <v>35</v>
      </c>
      <c r="B70" s="41" t="s">
        <v>466</v>
      </c>
      <c r="C70" s="35">
        <v>2025</v>
      </c>
      <c r="D70" s="34" t="s">
        <v>479</v>
      </c>
      <c r="E70" s="104" t="s">
        <v>602</v>
      </c>
      <c r="F70" s="34" t="s">
        <v>603</v>
      </c>
      <c r="G70" s="36">
        <v>85.02</v>
      </c>
      <c r="H70" s="36">
        <v>0.25</v>
      </c>
      <c r="I70" s="43">
        <f t="shared" si="24"/>
        <v>85.27</v>
      </c>
      <c r="J70" s="43">
        <v>77.46</v>
      </c>
      <c r="K70" s="43">
        <v>1</v>
      </c>
      <c r="L70" s="43">
        <f t="shared" ref="L70:L94" si="31">J70+K70</f>
        <v>78.46</v>
      </c>
      <c r="M70" s="43">
        <v>76.6</v>
      </c>
      <c r="N70" s="43">
        <v>0</v>
      </c>
      <c r="O70" s="43">
        <f t="shared" si="25"/>
        <v>76.6</v>
      </c>
      <c r="P70" s="43">
        <v>60</v>
      </c>
      <c r="Q70" s="43">
        <v>0</v>
      </c>
      <c r="R70" s="43">
        <f t="shared" si="26"/>
        <v>60</v>
      </c>
      <c r="S70" s="43">
        <v>54.03</v>
      </c>
      <c r="T70" s="43">
        <v>0</v>
      </c>
      <c r="U70" s="43">
        <f t="shared" si="27"/>
        <v>54.03</v>
      </c>
      <c r="V70" s="44">
        <f t="shared" si="28"/>
        <v>76.9035</v>
      </c>
      <c r="W70" s="45">
        <f t="shared" si="29"/>
        <v>66</v>
      </c>
      <c r="X70" s="41">
        <f t="shared" si="30"/>
        <v>66</v>
      </c>
      <c r="Y70" s="41" t="s">
        <v>39</v>
      </c>
      <c r="Z70" s="41">
        <v>90</v>
      </c>
      <c r="AA70" s="42"/>
      <c r="AB70" s="42"/>
      <c r="AC70" s="42"/>
      <c r="AD70" s="54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</row>
    <row r="71" s="1" customFormat="1" customHeight="1" spans="1:90">
      <c r="A71" s="41" t="s">
        <v>35</v>
      </c>
      <c r="B71" s="41" t="s">
        <v>466</v>
      </c>
      <c r="C71" s="35">
        <v>2025</v>
      </c>
      <c r="D71" s="34" t="s">
        <v>472</v>
      </c>
      <c r="E71" s="104" t="s">
        <v>604</v>
      </c>
      <c r="F71" s="34" t="s">
        <v>605</v>
      </c>
      <c r="G71" s="36">
        <v>86.37</v>
      </c>
      <c r="H71" s="36">
        <v>0</v>
      </c>
      <c r="I71" s="43">
        <f t="shared" si="24"/>
        <v>86.37</v>
      </c>
      <c r="J71" s="43">
        <v>76.48</v>
      </c>
      <c r="K71" s="43">
        <v>1</v>
      </c>
      <c r="L71" s="43">
        <f t="shared" si="31"/>
        <v>77.48</v>
      </c>
      <c r="M71" s="43">
        <v>78.2</v>
      </c>
      <c r="N71" s="43">
        <v>0</v>
      </c>
      <c r="O71" s="43">
        <f t="shared" si="25"/>
        <v>78.2</v>
      </c>
      <c r="P71" s="43">
        <v>60</v>
      </c>
      <c r="Q71" s="43">
        <v>0</v>
      </c>
      <c r="R71" s="43">
        <f t="shared" si="26"/>
        <v>60</v>
      </c>
      <c r="S71" s="43">
        <v>60</v>
      </c>
      <c r="T71" s="43">
        <v>0</v>
      </c>
      <c r="U71" s="43">
        <f t="shared" si="27"/>
        <v>60</v>
      </c>
      <c r="V71" s="44">
        <f t="shared" si="28"/>
        <v>76.657</v>
      </c>
      <c r="W71" s="45">
        <f t="shared" si="29"/>
        <v>67</v>
      </c>
      <c r="X71" s="41">
        <f t="shared" si="30"/>
        <v>71</v>
      </c>
      <c r="Y71" s="41" t="s">
        <v>39</v>
      </c>
      <c r="Z71" s="41">
        <v>90</v>
      </c>
      <c r="AA71" s="42"/>
      <c r="AB71" s="42"/>
      <c r="AC71" s="42"/>
      <c r="AD71" s="54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</row>
    <row r="72" s="1" customFormat="1" customHeight="1" spans="1:90">
      <c r="A72" s="41" t="s">
        <v>35</v>
      </c>
      <c r="B72" s="41" t="s">
        <v>466</v>
      </c>
      <c r="C72" s="35">
        <v>2025</v>
      </c>
      <c r="D72" s="34" t="s">
        <v>467</v>
      </c>
      <c r="E72" s="104" t="s">
        <v>606</v>
      </c>
      <c r="F72" s="34" t="s">
        <v>607</v>
      </c>
      <c r="G72" s="36">
        <v>86.93</v>
      </c>
      <c r="H72" s="36">
        <v>1.65</v>
      </c>
      <c r="I72" s="43">
        <f t="shared" si="24"/>
        <v>88.58</v>
      </c>
      <c r="J72" s="43">
        <v>75.8</v>
      </c>
      <c r="K72" s="43">
        <v>0</v>
      </c>
      <c r="L72" s="43">
        <f t="shared" si="31"/>
        <v>75.8</v>
      </c>
      <c r="M72" s="43">
        <v>83.35</v>
      </c>
      <c r="N72" s="43">
        <v>0</v>
      </c>
      <c r="O72" s="43">
        <f t="shared" si="25"/>
        <v>83.35</v>
      </c>
      <c r="P72" s="43">
        <v>60</v>
      </c>
      <c r="Q72" s="43">
        <v>4</v>
      </c>
      <c r="R72" s="43">
        <f t="shared" si="26"/>
        <v>64</v>
      </c>
      <c r="S72" s="43">
        <v>60</v>
      </c>
      <c r="T72" s="43">
        <v>8.5</v>
      </c>
      <c r="U72" s="43">
        <f t="shared" si="27"/>
        <v>68.5</v>
      </c>
      <c r="V72" s="44">
        <f t="shared" si="28"/>
        <v>76.5005</v>
      </c>
      <c r="W72" s="45">
        <f t="shared" si="29"/>
        <v>0</v>
      </c>
      <c r="X72" s="41">
        <f t="shared" si="30"/>
        <v>75</v>
      </c>
      <c r="Y72" s="50" t="s">
        <v>102</v>
      </c>
      <c r="Z72" s="41">
        <v>90</v>
      </c>
      <c r="AA72" s="42"/>
      <c r="AB72" s="42"/>
      <c r="AC72" s="42"/>
      <c r="AD72" s="54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</row>
    <row r="73" s="1" customFormat="1" customHeight="1" spans="1:90">
      <c r="A73" s="41" t="s">
        <v>35</v>
      </c>
      <c r="B73" s="41" t="s">
        <v>466</v>
      </c>
      <c r="C73" s="35">
        <v>2025</v>
      </c>
      <c r="D73" s="34" t="s">
        <v>472</v>
      </c>
      <c r="E73" s="104" t="s">
        <v>608</v>
      </c>
      <c r="F73" s="34" t="s">
        <v>609</v>
      </c>
      <c r="G73" s="36">
        <v>86.1</v>
      </c>
      <c r="H73" s="36">
        <v>1.25</v>
      </c>
      <c r="I73" s="43">
        <f t="shared" si="24"/>
        <v>87.35</v>
      </c>
      <c r="J73" s="43">
        <v>75.4</v>
      </c>
      <c r="K73" s="43">
        <v>1.3</v>
      </c>
      <c r="L73" s="43">
        <f t="shared" si="31"/>
        <v>76.7</v>
      </c>
      <c r="M73" s="43">
        <v>81.4</v>
      </c>
      <c r="N73" s="43">
        <v>0</v>
      </c>
      <c r="O73" s="43">
        <f t="shared" si="25"/>
        <v>81.4</v>
      </c>
      <c r="P73" s="43">
        <v>60</v>
      </c>
      <c r="Q73" s="43">
        <v>0</v>
      </c>
      <c r="R73" s="43">
        <f t="shared" si="26"/>
        <v>60</v>
      </c>
      <c r="S73" s="43">
        <v>58</v>
      </c>
      <c r="T73" s="43">
        <v>2</v>
      </c>
      <c r="U73" s="43">
        <f t="shared" si="27"/>
        <v>60</v>
      </c>
      <c r="V73" s="44">
        <f t="shared" si="28"/>
        <v>76.33</v>
      </c>
      <c r="W73" s="45">
        <f t="shared" si="29"/>
        <v>69</v>
      </c>
      <c r="X73" s="41">
        <f t="shared" si="30"/>
        <v>77</v>
      </c>
      <c r="Y73" s="50" t="s">
        <v>102</v>
      </c>
      <c r="Z73" s="41">
        <v>90</v>
      </c>
      <c r="AA73" s="42"/>
      <c r="AB73" s="42"/>
      <c r="AC73" s="42"/>
      <c r="AD73" s="54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</row>
    <row r="74" s="1" customFormat="1" customHeight="1" spans="1:90">
      <c r="A74" s="41" t="s">
        <v>35</v>
      </c>
      <c r="B74" s="41" t="s">
        <v>466</v>
      </c>
      <c r="C74" s="35">
        <v>2025</v>
      </c>
      <c r="D74" s="34" t="s">
        <v>491</v>
      </c>
      <c r="E74" s="104" t="s">
        <v>610</v>
      </c>
      <c r="F74" s="34" t="s">
        <v>611</v>
      </c>
      <c r="G74" s="36">
        <v>87.12</v>
      </c>
      <c r="H74" s="36">
        <v>0.9</v>
      </c>
      <c r="I74" s="43">
        <f t="shared" si="24"/>
        <v>88.02</v>
      </c>
      <c r="J74" s="43">
        <v>76.4933333333333</v>
      </c>
      <c r="K74" s="43">
        <v>1</v>
      </c>
      <c r="L74" s="43">
        <f t="shared" si="31"/>
        <v>77.4933333333333</v>
      </c>
      <c r="M74" s="43">
        <v>77.5</v>
      </c>
      <c r="N74" s="43">
        <v>0</v>
      </c>
      <c r="O74" s="43">
        <f t="shared" si="25"/>
        <v>77.5</v>
      </c>
      <c r="P74" s="43">
        <v>60</v>
      </c>
      <c r="Q74" s="43">
        <v>0</v>
      </c>
      <c r="R74" s="43">
        <f t="shared" si="26"/>
        <v>60</v>
      </c>
      <c r="S74" s="43">
        <v>48</v>
      </c>
      <c r="T74" s="43">
        <v>0</v>
      </c>
      <c r="U74" s="43">
        <f t="shared" si="27"/>
        <v>48</v>
      </c>
      <c r="V74" s="44">
        <f t="shared" si="28"/>
        <v>76.197</v>
      </c>
      <c r="W74" s="45">
        <f t="shared" si="29"/>
        <v>70</v>
      </c>
      <c r="X74" s="41">
        <f t="shared" si="30"/>
        <v>70</v>
      </c>
      <c r="Y74" s="50" t="s">
        <v>102</v>
      </c>
      <c r="Z74" s="41">
        <v>90</v>
      </c>
      <c r="AA74" s="42"/>
      <c r="AB74" s="42"/>
      <c r="AC74" s="42"/>
      <c r="AD74" s="54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</row>
    <row r="75" s="1" customFormat="1" customHeight="1" spans="1:90">
      <c r="A75" s="41" t="s">
        <v>35</v>
      </c>
      <c r="B75" s="41" t="s">
        <v>466</v>
      </c>
      <c r="C75" s="35">
        <v>2025</v>
      </c>
      <c r="D75" s="34" t="s">
        <v>479</v>
      </c>
      <c r="E75" s="104" t="s">
        <v>612</v>
      </c>
      <c r="F75" s="34" t="s">
        <v>613</v>
      </c>
      <c r="G75" s="36">
        <v>86.81</v>
      </c>
      <c r="H75" s="36">
        <v>0.5</v>
      </c>
      <c r="I75" s="43">
        <f t="shared" si="24"/>
        <v>87.31</v>
      </c>
      <c r="J75" s="43">
        <v>77.15</v>
      </c>
      <c r="K75" s="43">
        <v>1</v>
      </c>
      <c r="L75" s="43">
        <f t="shared" si="31"/>
        <v>78.15</v>
      </c>
      <c r="M75" s="43">
        <v>60</v>
      </c>
      <c r="N75" s="43">
        <v>0</v>
      </c>
      <c r="O75" s="43">
        <f t="shared" si="25"/>
        <v>60</v>
      </c>
      <c r="P75" s="43">
        <v>60</v>
      </c>
      <c r="Q75" s="43">
        <v>0</v>
      </c>
      <c r="R75" s="43">
        <f t="shared" si="26"/>
        <v>60</v>
      </c>
      <c r="S75" s="43">
        <v>54.2</v>
      </c>
      <c r="T75" s="43">
        <v>0</v>
      </c>
      <c r="U75" s="43">
        <f t="shared" si="27"/>
        <v>54.2</v>
      </c>
      <c r="V75" s="44">
        <f t="shared" si="28"/>
        <v>76.0535</v>
      </c>
      <c r="W75" s="45">
        <f t="shared" si="29"/>
        <v>71</v>
      </c>
      <c r="X75" s="41">
        <f t="shared" si="30"/>
        <v>69</v>
      </c>
      <c r="Y75" s="50" t="s">
        <v>102</v>
      </c>
      <c r="Z75" s="41">
        <v>90</v>
      </c>
      <c r="AA75" s="42"/>
      <c r="AB75" s="42"/>
      <c r="AC75" s="42"/>
      <c r="AD75" s="54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</row>
    <row r="76" s="1" customFormat="1" customHeight="1" spans="1:90">
      <c r="A76" s="41" t="s">
        <v>35</v>
      </c>
      <c r="B76" s="41" t="s">
        <v>466</v>
      </c>
      <c r="C76" s="35">
        <v>2025</v>
      </c>
      <c r="D76" s="34" t="s">
        <v>472</v>
      </c>
      <c r="E76" s="104" t="s">
        <v>614</v>
      </c>
      <c r="F76" s="34" t="s">
        <v>615</v>
      </c>
      <c r="G76" s="36">
        <v>82.2</v>
      </c>
      <c r="H76" s="36">
        <v>0</v>
      </c>
      <c r="I76" s="43">
        <f t="shared" si="24"/>
        <v>82.2</v>
      </c>
      <c r="J76" s="43">
        <v>76.48</v>
      </c>
      <c r="K76" s="43">
        <v>0.5</v>
      </c>
      <c r="L76" s="43">
        <f t="shared" si="31"/>
        <v>76.98</v>
      </c>
      <c r="M76" s="43">
        <v>71.4</v>
      </c>
      <c r="N76" s="43">
        <v>0</v>
      </c>
      <c r="O76" s="43">
        <f t="shared" si="25"/>
        <v>71.4</v>
      </c>
      <c r="P76" s="43">
        <v>60</v>
      </c>
      <c r="Q76" s="43">
        <v>0</v>
      </c>
      <c r="R76" s="43">
        <f t="shared" si="26"/>
        <v>60</v>
      </c>
      <c r="S76" s="43">
        <v>60</v>
      </c>
      <c r="T76" s="43">
        <v>8</v>
      </c>
      <c r="U76" s="43">
        <f t="shared" si="27"/>
        <v>68</v>
      </c>
      <c r="V76" s="44">
        <f t="shared" si="28"/>
        <v>75.925</v>
      </c>
      <c r="W76" s="45">
        <f t="shared" si="29"/>
        <v>72</v>
      </c>
      <c r="X76" s="41">
        <f t="shared" si="30"/>
        <v>71</v>
      </c>
      <c r="Y76" s="50" t="s">
        <v>102</v>
      </c>
      <c r="Z76" s="41">
        <v>90</v>
      </c>
      <c r="AA76" s="42"/>
      <c r="AB76" s="42"/>
      <c r="AC76" s="42"/>
      <c r="AD76" s="54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</row>
    <row r="77" s="1" customFormat="1" customHeight="1" spans="1:90">
      <c r="A77" s="41" t="s">
        <v>35</v>
      </c>
      <c r="B77" s="41" t="s">
        <v>466</v>
      </c>
      <c r="C77" s="42">
        <v>2025</v>
      </c>
      <c r="D77" s="41" t="s">
        <v>479</v>
      </c>
      <c r="E77" s="103" t="s">
        <v>616</v>
      </c>
      <c r="F77" s="41" t="s">
        <v>617</v>
      </c>
      <c r="G77" s="43">
        <v>87.04</v>
      </c>
      <c r="H77" s="43">
        <v>1</v>
      </c>
      <c r="I77" s="43">
        <f t="shared" si="24"/>
        <v>88.04</v>
      </c>
      <c r="J77" s="43">
        <v>75.77</v>
      </c>
      <c r="K77" s="43">
        <v>0</v>
      </c>
      <c r="L77" s="43">
        <f t="shared" si="31"/>
        <v>75.77</v>
      </c>
      <c r="M77" s="43">
        <v>82.4</v>
      </c>
      <c r="N77" s="43">
        <v>0</v>
      </c>
      <c r="O77" s="43">
        <f t="shared" si="25"/>
        <v>82.4</v>
      </c>
      <c r="P77" s="43">
        <v>60</v>
      </c>
      <c r="Q77" s="43">
        <v>0</v>
      </c>
      <c r="R77" s="43">
        <f t="shared" si="26"/>
        <v>60</v>
      </c>
      <c r="S77" s="43">
        <v>54.03</v>
      </c>
      <c r="T77" s="43">
        <v>0</v>
      </c>
      <c r="U77" s="43">
        <f t="shared" si="27"/>
        <v>54.03</v>
      </c>
      <c r="V77" s="44">
        <f t="shared" si="28"/>
        <v>75.453</v>
      </c>
      <c r="W77" s="45">
        <f t="shared" si="29"/>
        <v>73</v>
      </c>
      <c r="X77" s="41">
        <f t="shared" si="30"/>
        <v>76</v>
      </c>
      <c r="Y77" s="50" t="s">
        <v>102</v>
      </c>
      <c r="Z77" s="41">
        <v>90</v>
      </c>
      <c r="AA77" s="42"/>
      <c r="AB77" s="42"/>
      <c r="AC77" s="42"/>
      <c r="AD77" s="54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</row>
    <row r="78" s="1" customFormat="1" customHeight="1" spans="1:90">
      <c r="A78" s="41" t="s">
        <v>35</v>
      </c>
      <c r="B78" s="41" t="s">
        <v>466</v>
      </c>
      <c r="C78" s="42">
        <v>2025</v>
      </c>
      <c r="D78" s="41" t="s">
        <v>467</v>
      </c>
      <c r="E78" s="103" t="s">
        <v>618</v>
      </c>
      <c r="F78" s="41" t="s">
        <v>619</v>
      </c>
      <c r="G78" s="43">
        <v>87</v>
      </c>
      <c r="H78" s="43">
        <v>0</v>
      </c>
      <c r="I78" s="43">
        <f t="shared" si="24"/>
        <v>87</v>
      </c>
      <c r="J78" s="43">
        <v>77.55</v>
      </c>
      <c r="K78" s="43">
        <v>0</v>
      </c>
      <c r="L78" s="43">
        <f t="shared" si="31"/>
        <v>77.55</v>
      </c>
      <c r="M78" s="43">
        <v>52.8</v>
      </c>
      <c r="N78" s="43">
        <v>0</v>
      </c>
      <c r="O78" s="43">
        <f t="shared" si="25"/>
        <v>52.8</v>
      </c>
      <c r="P78" s="43">
        <v>60</v>
      </c>
      <c r="Q78" s="43">
        <v>0</v>
      </c>
      <c r="R78" s="43">
        <f t="shared" si="26"/>
        <v>60</v>
      </c>
      <c r="S78" s="43">
        <v>56</v>
      </c>
      <c r="T78" s="43">
        <v>0</v>
      </c>
      <c r="U78" s="43">
        <f t="shared" si="27"/>
        <v>56</v>
      </c>
      <c r="V78" s="44">
        <f t="shared" si="28"/>
        <v>75.3025</v>
      </c>
      <c r="W78" s="45">
        <f t="shared" si="29"/>
        <v>74</v>
      </c>
      <c r="X78" s="41">
        <f t="shared" si="30"/>
        <v>65</v>
      </c>
      <c r="Y78" s="50" t="s">
        <v>102</v>
      </c>
      <c r="Z78" s="41">
        <v>90</v>
      </c>
      <c r="AA78" s="42"/>
      <c r="AB78" s="42"/>
      <c r="AC78" s="42"/>
      <c r="AD78" s="54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</row>
    <row r="79" s="1" customFormat="1" customHeight="1" spans="1:90">
      <c r="A79" s="41" t="s">
        <v>35</v>
      </c>
      <c r="B79" s="41" t="s">
        <v>466</v>
      </c>
      <c r="C79" s="42">
        <v>2025</v>
      </c>
      <c r="D79" s="41" t="s">
        <v>479</v>
      </c>
      <c r="E79" s="103" t="s">
        <v>620</v>
      </c>
      <c r="F79" s="41" t="s">
        <v>621</v>
      </c>
      <c r="G79" s="43">
        <v>86.61</v>
      </c>
      <c r="H79" s="43">
        <v>1</v>
      </c>
      <c r="I79" s="43">
        <f t="shared" si="24"/>
        <v>87.61</v>
      </c>
      <c r="J79" s="43">
        <v>74.94</v>
      </c>
      <c r="K79" s="43">
        <v>1</v>
      </c>
      <c r="L79" s="43">
        <f t="shared" si="31"/>
        <v>75.94</v>
      </c>
      <c r="M79" s="43">
        <v>76</v>
      </c>
      <c r="N79" s="43">
        <v>0</v>
      </c>
      <c r="O79" s="43">
        <f t="shared" si="25"/>
        <v>76</v>
      </c>
      <c r="P79" s="43">
        <v>60</v>
      </c>
      <c r="Q79" s="43">
        <v>0</v>
      </c>
      <c r="R79" s="43">
        <f t="shared" si="26"/>
        <v>60</v>
      </c>
      <c r="S79" s="43">
        <v>53.79</v>
      </c>
      <c r="T79" s="43">
        <v>0</v>
      </c>
      <c r="U79" s="43">
        <f t="shared" si="27"/>
        <v>53.79</v>
      </c>
      <c r="V79" s="44">
        <f t="shared" si="28"/>
        <v>75.2055</v>
      </c>
      <c r="W79" s="45">
        <f t="shared" si="29"/>
        <v>75</v>
      </c>
      <c r="X79" s="41">
        <f t="shared" si="30"/>
        <v>79</v>
      </c>
      <c r="Y79" s="50" t="s">
        <v>102</v>
      </c>
      <c r="Z79" s="41">
        <v>90</v>
      </c>
      <c r="AA79" s="42"/>
      <c r="AB79" s="42"/>
      <c r="AC79" s="42"/>
      <c r="AD79" s="54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</row>
    <row r="80" s="1" customFormat="1" customHeight="1" spans="1:90">
      <c r="A80" s="41" t="s">
        <v>35</v>
      </c>
      <c r="B80" s="41" t="s">
        <v>466</v>
      </c>
      <c r="C80" s="42">
        <v>2025</v>
      </c>
      <c r="D80" s="41" t="s">
        <v>467</v>
      </c>
      <c r="E80" s="103" t="s">
        <v>622</v>
      </c>
      <c r="F80" s="41" t="s">
        <v>623</v>
      </c>
      <c r="G80" s="43">
        <v>85</v>
      </c>
      <c r="H80" s="43">
        <v>0</v>
      </c>
      <c r="I80" s="43">
        <f t="shared" si="24"/>
        <v>85</v>
      </c>
      <c r="J80" s="43">
        <v>76.23</v>
      </c>
      <c r="K80" s="43">
        <v>0</v>
      </c>
      <c r="L80" s="43">
        <f t="shared" si="31"/>
        <v>76.23</v>
      </c>
      <c r="M80" s="43">
        <v>74.1</v>
      </c>
      <c r="N80" s="43">
        <v>0</v>
      </c>
      <c r="O80" s="43">
        <f t="shared" si="25"/>
        <v>74.1</v>
      </c>
      <c r="P80" s="43">
        <v>60</v>
      </c>
      <c r="Q80" s="43">
        <v>0</v>
      </c>
      <c r="R80" s="43">
        <f t="shared" si="26"/>
        <v>60</v>
      </c>
      <c r="S80" s="43">
        <v>56</v>
      </c>
      <c r="T80" s="43">
        <v>0</v>
      </c>
      <c r="U80" s="43">
        <f t="shared" si="27"/>
        <v>56</v>
      </c>
      <c r="V80" s="44">
        <f t="shared" si="28"/>
        <v>75.1775</v>
      </c>
      <c r="W80" s="45">
        <f t="shared" si="29"/>
        <v>76</v>
      </c>
      <c r="X80" s="41">
        <f t="shared" si="30"/>
        <v>73</v>
      </c>
      <c r="Y80" s="50" t="s">
        <v>102</v>
      </c>
      <c r="Z80" s="41">
        <v>90</v>
      </c>
      <c r="AA80" s="42"/>
      <c r="AB80" s="42"/>
      <c r="AC80" s="42"/>
      <c r="AD80" s="54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</row>
    <row r="81" s="1" customFormat="1" customHeight="1" spans="1:90">
      <c r="A81" s="41" t="s">
        <v>35</v>
      </c>
      <c r="B81" s="41" t="s">
        <v>466</v>
      </c>
      <c r="C81" s="42">
        <v>2025</v>
      </c>
      <c r="D81" s="41" t="s">
        <v>491</v>
      </c>
      <c r="E81" s="103" t="s">
        <v>624</v>
      </c>
      <c r="F81" s="41" t="s">
        <v>625</v>
      </c>
      <c r="G81" s="43">
        <v>85.34</v>
      </c>
      <c r="H81" s="43">
        <v>0</v>
      </c>
      <c r="I81" s="43">
        <f t="shared" si="24"/>
        <v>85.34</v>
      </c>
      <c r="J81" s="43">
        <v>77.3866666666667</v>
      </c>
      <c r="K81" s="43">
        <v>0</v>
      </c>
      <c r="L81" s="43">
        <f t="shared" si="31"/>
        <v>77.3866666666667</v>
      </c>
      <c r="M81" s="43">
        <v>63.15</v>
      </c>
      <c r="N81" s="43">
        <v>0</v>
      </c>
      <c r="O81" s="43">
        <f t="shared" si="25"/>
        <v>63.15</v>
      </c>
      <c r="P81" s="43">
        <v>60</v>
      </c>
      <c r="Q81" s="43">
        <v>0</v>
      </c>
      <c r="R81" s="43">
        <f t="shared" si="26"/>
        <v>60</v>
      </c>
      <c r="S81" s="43">
        <v>48</v>
      </c>
      <c r="T81" s="43">
        <v>0</v>
      </c>
      <c r="U81" s="43">
        <f t="shared" si="27"/>
        <v>48</v>
      </c>
      <c r="V81" s="44">
        <f t="shared" si="28"/>
        <v>75.1315</v>
      </c>
      <c r="W81" s="45">
        <f t="shared" si="29"/>
        <v>77</v>
      </c>
      <c r="X81" s="41">
        <f t="shared" si="30"/>
        <v>67</v>
      </c>
      <c r="Y81" s="50" t="s">
        <v>102</v>
      </c>
      <c r="Z81" s="41">
        <v>90</v>
      </c>
      <c r="AA81" s="42"/>
      <c r="AB81" s="42"/>
      <c r="AC81" s="42"/>
      <c r="AD81" s="54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</row>
    <row r="82" s="1" customFormat="1" customHeight="1" spans="1:90">
      <c r="A82" s="41" t="s">
        <v>35</v>
      </c>
      <c r="B82" s="41" t="s">
        <v>466</v>
      </c>
      <c r="C82" s="42">
        <v>2025</v>
      </c>
      <c r="D82" s="41" t="s">
        <v>467</v>
      </c>
      <c r="E82" s="103" t="s">
        <v>626</v>
      </c>
      <c r="F82" s="41" t="s">
        <v>627</v>
      </c>
      <c r="G82" s="43">
        <v>88.74</v>
      </c>
      <c r="H82" s="43">
        <v>0</v>
      </c>
      <c r="I82" s="43">
        <f t="shared" si="24"/>
        <v>88.74</v>
      </c>
      <c r="J82" s="43">
        <v>74.99</v>
      </c>
      <c r="K82" s="43">
        <v>0</v>
      </c>
      <c r="L82" s="43">
        <f t="shared" si="31"/>
        <v>74.99</v>
      </c>
      <c r="M82" s="43">
        <v>72.3</v>
      </c>
      <c r="N82" s="43">
        <v>0</v>
      </c>
      <c r="O82" s="43">
        <f t="shared" si="25"/>
        <v>72.3</v>
      </c>
      <c r="P82" s="43">
        <v>60</v>
      </c>
      <c r="Q82" s="43">
        <v>0</v>
      </c>
      <c r="R82" s="43">
        <f t="shared" si="26"/>
        <v>60</v>
      </c>
      <c r="S82" s="43">
        <v>56</v>
      </c>
      <c r="T82" s="43">
        <v>0</v>
      </c>
      <c r="U82" s="43">
        <f t="shared" si="27"/>
        <v>56</v>
      </c>
      <c r="V82" s="44">
        <f t="shared" si="28"/>
        <v>74.5315</v>
      </c>
      <c r="W82" s="45">
        <f t="shared" si="29"/>
        <v>78</v>
      </c>
      <c r="X82" s="41">
        <f t="shared" si="30"/>
        <v>78</v>
      </c>
      <c r="Y82" s="41" t="s">
        <v>39</v>
      </c>
      <c r="Z82" s="41">
        <v>90</v>
      </c>
      <c r="AA82" s="42"/>
      <c r="AB82" s="42"/>
      <c r="AC82" s="42"/>
      <c r="AD82" s="54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</row>
    <row r="83" s="1" customFormat="1" customHeight="1" spans="1:90">
      <c r="A83" s="41" t="s">
        <v>35</v>
      </c>
      <c r="B83" s="41" t="s">
        <v>466</v>
      </c>
      <c r="C83" s="42">
        <v>2025</v>
      </c>
      <c r="D83" s="41" t="s">
        <v>491</v>
      </c>
      <c r="E83" s="103" t="s">
        <v>628</v>
      </c>
      <c r="F83" s="41" t="s">
        <v>629</v>
      </c>
      <c r="G83" s="43">
        <v>83.01</v>
      </c>
      <c r="H83" s="43">
        <v>0</v>
      </c>
      <c r="I83" s="43">
        <f t="shared" si="24"/>
        <v>83.01</v>
      </c>
      <c r="J83" s="43">
        <v>76.0533333333333</v>
      </c>
      <c r="K83" s="43">
        <v>0</v>
      </c>
      <c r="L83" s="43">
        <f t="shared" si="31"/>
        <v>76.0533333333333</v>
      </c>
      <c r="M83" s="43">
        <v>64.7</v>
      </c>
      <c r="N83" s="43">
        <v>0</v>
      </c>
      <c r="O83" s="43">
        <f t="shared" si="25"/>
        <v>64.7</v>
      </c>
      <c r="P83" s="43">
        <v>60</v>
      </c>
      <c r="Q83" s="43">
        <v>0</v>
      </c>
      <c r="R83" s="43">
        <f t="shared" si="26"/>
        <v>60</v>
      </c>
      <c r="S83" s="43">
        <v>58</v>
      </c>
      <c r="T83" s="43">
        <v>0</v>
      </c>
      <c r="U83" s="43">
        <f t="shared" si="27"/>
        <v>58</v>
      </c>
      <c r="V83" s="44">
        <f t="shared" si="28"/>
        <v>74.476</v>
      </c>
      <c r="W83" s="45">
        <f t="shared" si="29"/>
        <v>79</v>
      </c>
      <c r="X83" s="41">
        <f t="shared" si="30"/>
        <v>74</v>
      </c>
      <c r="Y83" s="50" t="s">
        <v>102</v>
      </c>
      <c r="Z83" s="41">
        <v>90</v>
      </c>
      <c r="AA83" s="42"/>
      <c r="AB83" s="42"/>
      <c r="AC83" s="42"/>
      <c r="AD83" s="54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</row>
    <row r="84" s="1" customFormat="1" customHeight="1" spans="1:90">
      <c r="A84" s="41" t="s">
        <v>35</v>
      </c>
      <c r="B84" s="41" t="s">
        <v>466</v>
      </c>
      <c r="C84" s="42">
        <v>2025</v>
      </c>
      <c r="D84" s="41" t="s">
        <v>491</v>
      </c>
      <c r="E84" s="103" t="s">
        <v>630</v>
      </c>
      <c r="F84" s="41" t="s">
        <v>631</v>
      </c>
      <c r="G84" s="43">
        <v>86.64</v>
      </c>
      <c r="H84" s="43">
        <v>0</v>
      </c>
      <c r="I84" s="43">
        <f t="shared" si="24"/>
        <v>86.64</v>
      </c>
      <c r="J84" s="43">
        <v>74.5466666666667</v>
      </c>
      <c r="K84" s="43">
        <v>0</v>
      </c>
      <c r="L84" s="43">
        <f t="shared" si="31"/>
        <v>74.5466666666667</v>
      </c>
      <c r="M84" s="43">
        <v>68</v>
      </c>
      <c r="N84" s="43">
        <v>0</v>
      </c>
      <c r="O84" s="43">
        <f t="shared" si="25"/>
        <v>68</v>
      </c>
      <c r="P84" s="43">
        <v>60</v>
      </c>
      <c r="Q84" s="43">
        <v>0</v>
      </c>
      <c r="R84" s="43">
        <f t="shared" si="26"/>
        <v>60</v>
      </c>
      <c r="S84" s="43">
        <v>58</v>
      </c>
      <c r="T84" s="43">
        <v>0</v>
      </c>
      <c r="U84" s="43">
        <f t="shared" si="27"/>
        <v>58</v>
      </c>
      <c r="V84" s="44">
        <f t="shared" si="28"/>
        <v>73.874</v>
      </c>
      <c r="W84" s="45">
        <f t="shared" si="29"/>
        <v>80</v>
      </c>
      <c r="X84" s="41">
        <f t="shared" si="30"/>
        <v>81</v>
      </c>
      <c r="Y84" s="50" t="s">
        <v>102</v>
      </c>
      <c r="Z84" s="41">
        <v>90</v>
      </c>
      <c r="AA84" s="42"/>
      <c r="AB84" s="42"/>
      <c r="AC84" s="42"/>
      <c r="AD84" s="54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</row>
    <row r="85" s="1" customFormat="1" customHeight="1" spans="1:90">
      <c r="A85" s="41" t="s">
        <v>35</v>
      </c>
      <c r="B85" s="41" t="s">
        <v>466</v>
      </c>
      <c r="C85" s="42">
        <v>2025</v>
      </c>
      <c r="D85" s="41" t="s">
        <v>467</v>
      </c>
      <c r="E85" s="103" t="s">
        <v>632</v>
      </c>
      <c r="F85" s="41" t="s">
        <v>633</v>
      </c>
      <c r="G85" s="43">
        <v>84.62</v>
      </c>
      <c r="H85" s="43">
        <v>0</v>
      </c>
      <c r="I85" s="43">
        <f t="shared" si="24"/>
        <v>84.62</v>
      </c>
      <c r="J85" s="43">
        <v>74.61</v>
      </c>
      <c r="K85" s="43">
        <v>0</v>
      </c>
      <c r="L85" s="43">
        <f t="shared" si="31"/>
        <v>74.61</v>
      </c>
      <c r="M85" s="43">
        <v>70.1</v>
      </c>
      <c r="N85" s="43">
        <v>0</v>
      </c>
      <c r="O85" s="43">
        <f t="shared" si="25"/>
        <v>70.1</v>
      </c>
      <c r="P85" s="43">
        <v>60</v>
      </c>
      <c r="Q85" s="43">
        <v>0</v>
      </c>
      <c r="R85" s="43">
        <f t="shared" si="26"/>
        <v>60</v>
      </c>
      <c r="S85" s="43">
        <v>56</v>
      </c>
      <c r="T85" s="43">
        <v>0</v>
      </c>
      <c r="U85" s="43">
        <f t="shared" si="27"/>
        <v>56</v>
      </c>
      <c r="V85" s="44">
        <f t="shared" si="28"/>
        <v>73.7245</v>
      </c>
      <c r="W85" s="45">
        <f t="shared" si="29"/>
        <v>81</v>
      </c>
      <c r="X85" s="41">
        <f t="shared" si="30"/>
        <v>80</v>
      </c>
      <c r="Y85" s="50" t="s">
        <v>102</v>
      </c>
      <c r="Z85" s="41">
        <v>90</v>
      </c>
      <c r="AA85" s="42"/>
      <c r="AB85" s="42"/>
      <c r="AC85" s="42"/>
      <c r="AD85" s="54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</row>
    <row r="86" s="1" customFormat="1" customHeight="1" spans="1:90">
      <c r="A86" s="41" t="s">
        <v>35</v>
      </c>
      <c r="B86" s="41" t="s">
        <v>466</v>
      </c>
      <c r="C86" s="42">
        <v>2025</v>
      </c>
      <c r="D86" s="41" t="s">
        <v>491</v>
      </c>
      <c r="E86" s="103" t="s">
        <v>634</v>
      </c>
      <c r="F86" s="41" t="s">
        <v>635</v>
      </c>
      <c r="G86" s="43">
        <v>79.54</v>
      </c>
      <c r="H86" s="43">
        <v>0</v>
      </c>
      <c r="I86" s="43">
        <f t="shared" si="24"/>
        <v>79.54</v>
      </c>
      <c r="J86" s="43">
        <v>74.1466666666667</v>
      </c>
      <c r="K86" s="43">
        <v>1</v>
      </c>
      <c r="L86" s="43">
        <f t="shared" si="31"/>
        <v>75.1466666666667</v>
      </c>
      <c r="M86" s="43">
        <v>72.95</v>
      </c>
      <c r="N86" s="43">
        <v>0</v>
      </c>
      <c r="O86" s="43">
        <f t="shared" si="25"/>
        <v>72.95</v>
      </c>
      <c r="P86" s="43">
        <v>60</v>
      </c>
      <c r="Q86" s="43">
        <v>0</v>
      </c>
      <c r="R86" s="43">
        <f t="shared" si="26"/>
        <v>60</v>
      </c>
      <c r="S86" s="43">
        <v>48</v>
      </c>
      <c r="T86" s="43">
        <v>5</v>
      </c>
      <c r="U86" s="43">
        <f t="shared" si="27"/>
        <v>53</v>
      </c>
      <c r="V86" s="44">
        <f t="shared" si="28"/>
        <v>73.6115</v>
      </c>
      <c r="W86" s="45">
        <f t="shared" si="29"/>
        <v>82</v>
      </c>
      <c r="X86" s="41">
        <f t="shared" si="30"/>
        <v>83</v>
      </c>
      <c r="Y86" s="50" t="s">
        <v>102</v>
      </c>
      <c r="Z86" s="41">
        <v>90</v>
      </c>
      <c r="AA86" s="42"/>
      <c r="AB86" s="42"/>
      <c r="AC86" s="42"/>
      <c r="AD86" s="54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</row>
    <row r="87" s="1" customFormat="1" customHeight="1" spans="1:90">
      <c r="A87" s="41" t="s">
        <v>35</v>
      </c>
      <c r="B87" s="41" t="s">
        <v>466</v>
      </c>
      <c r="C87" s="42">
        <v>2025</v>
      </c>
      <c r="D87" s="41" t="s">
        <v>479</v>
      </c>
      <c r="E87" s="103" t="s">
        <v>636</v>
      </c>
      <c r="F87" s="41" t="s">
        <v>637</v>
      </c>
      <c r="G87" s="43">
        <v>86.25</v>
      </c>
      <c r="H87" s="43">
        <v>0</v>
      </c>
      <c r="I87" s="43">
        <f t="shared" si="24"/>
        <v>86.25</v>
      </c>
      <c r="J87" s="43">
        <v>73.46</v>
      </c>
      <c r="K87" s="43">
        <v>1</v>
      </c>
      <c r="L87" s="43">
        <f t="shared" si="31"/>
        <v>74.46</v>
      </c>
      <c r="M87" s="43">
        <v>60</v>
      </c>
      <c r="N87" s="43">
        <v>0</v>
      </c>
      <c r="O87" s="43">
        <f t="shared" si="25"/>
        <v>60</v>
      </c>
      <c r="P87" s="43">
        <v>60</v>
      </c>
      <c r="Q87" s="43">
        <v>0</v>
      </c>
      <c r="R87" s="43">
        <f t="shared" si="26"/>
        <v>60</v>
      </c>
      <c r="S87" s="43">
        <v>53.99</v>
      </c>
      <c r="T87" s="43">
        <v>0</v>
      </c>
      <c r="U87" s="43">
        <f t="shared" si="27"/>
        <v>53.99</v>
      </c>
      <c r="V87" s="44">
        <f t="shared" si="28"/>
        <v>73.1695</v>
      </c>
      <c r="W87" s="45">
        <f t="shared" si="29"/>
        <v>83</v>
      </c>
      <c r="X87" s="41">
        <f t="shared" si="30"/>
        <v>84</v>
      </c>
      <c r="Y87" s="50" t="s">
        <v>102</v>
      </c>
      <c r="Z87" s="41">
        <v>90</v>
      </c>
      <c r="AA87" s="42"/>
      <c r="AB87" s="42"/>
      <c r="AC87" s="42"/>
      <c r="AD87" s="54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</row>
    <row r="88" s="1" customFormat="1" customHeight="1" spans="1:90">
      <c r="A88" s="41" t="s">
        <v>35</v>
      </c>
      <c r="B88" s="41" t="s">
        <v>466</v>
      </c>
      <c r="C88" s="42">
        <v>2025</v>
      </c>
      <c r="D88" s="41" t="s">
        <v>479</v>
      </c>
      <c r="E88" s="103" t="s">
        <v>638</v>
      </c>
      <c r="F88" s="41" t="s">
        <v>639</v>
      </c>
      <c r="G88" s="43">
        <v>86.16</v>
      </c>
      <c r="H88" s="43">
        <v>1.25</v>
      </c>
      <c r="I88" s="43">
        <f t="shared" si="24"/>
        <v>87.41</v>
      </c>
      <c r="J88" s="43">
        <v>74.44</v>
      </c>
      <c r="K88" s="43">
        <v>0</v>
      </c>
      <c r="L88" s="43">
        <f t="shared" si="31"/>
        <v>74.44</v>
      </c>
      <c r="M88" s="43">
        <v>53.05</v>
      </c>
      <c r="N88" s="43">
        <v>0</v>
      </c>
      <c r="O88" s="43">
        <f t="shared" si="25"/>
        <v>53.05</v>
      </c>
      <c r="P88" s="43">
        <v>60</v>
      </c>
      <c r="Q88" s="43">
        <v>0</v>
      </c>
      <c r="R88" s="43">
        <f t="shared" si="26"/>
        <v>60</v>
      </c>
      <c r="S88" s="43">
        <v>54.27</v>
      </c>
      <c r="T88" s="43">
        <v>0</v>
      </c>
      <c r="U88" s="43">
        <f t="shared" si="27"/>
        <v>54.27</v>
      </c>
      <c r="V88" s="44">
        <f t="shared" si="28"/>
        <v>72.937</v>
      </c>
      <c r="W88" s="45">
        <f t="shared" si="29"/>
        <v>84</v>
      </c>
      <c r="X88" s="41">
        <f t="shared" si="30"/>
        <v>82</v>
      </c>
      <c r="Y88" s="50" t="s">
        <v>102</v>
      </c>
      <c r="Z88" s="41">
        <v>90</v>
      </c>
      <c r="AA88" s="42"/>
      <c r="AB88" s="42"/>
      <c r="AC88" s="42"/>
      <c r="AD88" s="54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</row>
    <row r="89" s="1" customFormat="1" customHeight="1" spans="1:90">
      <c r="A89" s="41" t="s">
        <v>35</v>
      </c>
      <c r="B89" s="41" t="s">
        <v>466</v>
      </c>
      <c r="C89" s="42">
        <v>2025</v>
      </c>
      <c r="D89" s="41" t="s">
        <v>479</v>
      </c>
      <c r="E89" s="103" t="s">
        <v>640</v>
      </c>
      <c r="F89" s="41" t="s">
        <v>641</v>
      </c>
      <c r="G89" s="43">
        <v>83.55</v>
      </c>
      <c r="H89" s="43">
        <v>0.25</v>
      </c>
      <c r="I89" s="43">
        <f t="shared" si="24"/>
        <v>83.8</v>
      </c>
      <c r="J89" s="43">
        <v>72.85</v>
      </c>
      <c r="K89" s="43">
        <v>0</v>
      </c>
      <c r="L89" s="43">
        <f t="shared" si="31"/>
        <v>72.85</v>
      </c>
      <c r="M89" s="43">
        <v>77.1</v>
      </c>
      <c r="N89" s="43">
        <v>0</v>
      </c>
      <c r="O89" s="43">
        <f t="shared" si="25"/>
        <v>77.1</v>
      </c>
      <c r="P89" s="43">
        <v>60</v>
      </c>
      <c r="Q89" s="43">
        <v>0</v>
      </c>
      <c r="R89" s="43">
        <f t="shared" si="26"/>
        <v>60</v>
      </c>
      <c r="S89" s="43">
        <v>53.99</v>
      </c>
      <c r="T89" s="43">
        <v>0</v>
      </c>
      <c r="U89" s="43">
        <f t="shared" si="27"/>
        <v>53.99</v>
      </c>
      <c r="V89" s="44">
        <f t="shared" si="28"/>
        <v>72.572</v>
      </c>
      <c r="W89" s="45">
        <f t="shared" si="29"/>
        <v>85</v>
      </c>
      <c r="X89" s="41">
        <f t="shared" si="30"/>
        <v>85</v>
      </c>
      <c r="Y89" s="50" t="s">
        <v>102</v>
      </c>
      <c r="Z89" s="41">
        <v>90</v>
      </c>
      <c r="AA89" s="42"/>
      <c r="AB89" s="42"/>
      <c r="AC89" s="42"/>
      <c r="AD89" s="54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</row>
    <row r="90" s="1" customFormat="1" customHeight="1" spans="1:90">
      <c r="A90" s="41" t="s">
        <v>35</v>
      </c>
      <c r="B90" s="41" t="s">
        <v>466</v>
      </c>
      <c r="C90" s="42">
        <v>2025</v>
      </c>
      <c r="D90" s="41" t="s">
        <v>472</v>
      </c>
      <c r="E90" s="103" t="s">
        <v>642</v>
      </c>
      <c r="F90" s="41" t="s">
        <v>643</v>
      </c>
      <c r="G90" s="43">
        <v>86.145</v>
      </c>
      <c r="H90" s="43">
        <v>0.8</v>
      </c>
      <c r="I90" s="43">
        <f t="shared" si="24"/>
        <v>86.945</v>
      </c>
      <c r="J90" s="43">
        <v>72.28</v>
      </c>
      <c r="K90" s="43">
        <v>0</v>
      </c>
      <c r="L90" s="43">
        <f t="shared" si="31"/>
        <v>72.28</v>
      </c>
      <c r="M90" s="43">
        <v>68.9</v>
      </c>
      <c r="N90" s="43">
        <v>0</v>
      </c>
      <c r="O90" s="43">
        <f t="shared" si="25"/>
        <v>68.9</v>
      </c>
      <c r="P90" s="43">
        <v>60</v>
      </c>
      <c r="Q90" s="43">
        <v>0</v>
      </c>
      <c r="R90" s="43">
        <f t="shared" si="26"/>
        <v>60</v>
      </c>
      <c r="S90" s="43">
        <v>60</v>
      </c>
      <c r="T90" s="43">
        <v>0</v>
      </c>
      <c r="U90" s="43">
        <f t="shared" si="27"/>
        <v>60</v>
      </c>
      <c r="V90" s="44">
        <f t="shared" si="28"/>
        <v>72.3495</v>
      </c>
      <c r="W90" s="45">
        <f t="shared" si="29"/>
        <v>86</v>
      </c>
      <c r="X90" s="41">
        <f t="shared" si="30"/>
        <v>86</v>
      </c>
      <c r="Y90" s="50" t="s">
        <v>102</v>
      </c>
      <c r="Z90" s="41">
        <v>90</v>
      </c>
      <c r="AA90" s="42"/>
      <c r="AB90" s="42"/>
      <c r="AC90" s="42"/>
      <c r="AD90" s="54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</row>
    <row r="91" s="1" customFormat="1" customHeight="1" spans="1:90">
      <c r="A91" s="41" t="s">
        <v>35</v>
      </c>
      <c r="B91" s="41" t="s">
        <v>466</v>
      </c>
      <c r="C91" s="42">
        <v>2025</v>
      </c>
      <c r="D91" s="41" t="s">
        <v>479</v>
      </c>
      <c r="E91" s="103" t="s">
        <v>644</v>
      </c>
      <c r="F91" s="41" t="s">
        <v>645</v>
      </c>
      <c r="G91" s="43">
        <v>88.2</v>
      </c>
      <c r="H91" s="43">
        <v>0</v>
      </c>
      <c r="I91" s="43">
        <f t="shared" si="24"/>
        <v>88.2</v>
      </c>
      <c r="J91" s="43">
        <v>70.77</v>
      </c>
      <c r="K91" s="43">
        <v>1</v>
      </c>
      <c r="L91" s="43">
        <f t="shared" si="31"/>
        <v>71.77</v>
      </c>
      <c r="M91" s="43">
        <v>67.1</v>
      </c>
      <c r="N91" s="43">
        <v>0</v>
      </c>
      <c r="O91" s="43">
        <f t="shared" si="25"/>
        <v>67.1</v>
      </c>
      <c r="P91" s="43">
        <v>60</v>
      </c>
      <c r="Q91" s="43">
        <v>0</v>
      </c>
      <c r="R91" s="43">
        <f t="shared" si="26"/>
        <v>60</v>
      </c>
      <c r="S91" s="43">
        <v>53.79</v>
      </c>
      <c r="T91" s="43">
        <v>0</v>
      </c>
      <c r="U91" s="43">
        <f t="shared" si="27"/>
        <v>53.79</v>
      </c>
      <c r="V91" s="44">
        <f t="shared" si="28"/>
        <v>71.692</v>
      </c>
      <c r="W91" s="45">
        <f t="shared" si="29"/>
        <v>87</v>
      </c>
      <c r="X91" s="41">
        <f t="shared" si="30"/>
        <v>87</v>
      </c>
      <c r="Y91" s="50" t="s">
        <v>102</v>
      </c>
      <c r="Z91" s="41">
        <v>90</v>
      </c>
      <c r="AA91" s="42"/>
      <c r="AB91" s="42"/>
      <c r="AC91" s="42"/>
      <c r="AD91" s="54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</row>
    <row r="92" s="1" customFormat="1" customHeight="1" spans="1:90">
      <c r="A92" s="41" t="s">
        <v>35</v>
      </c>
      <c r="B92" s="41" t="s">
        <v>466</v>
      </c>
      <c r="C92" s="42">
        <v>2025</v>
      </c>
      <c r="D92" s="41" t="s">
        <v>472</v>
      </c>
      <c r="E92" s="103" t="s">
        <v>646</v>
      </c>
      <c r="F92" s="41" t="s">
        <v>647</v>
      </c>
      <c r="G92" s="43">
        <v>82.8235</v>
      </c>
      <c r="H92" s="43">
        <v>0</v>
      </c>
      <c r="I92" s="43">
        <f t="shared" si="24"/>
        <v>82.8235</v>
      </c>
      <c r="J92" s="43">
        <v>69.8533333333334</v>
      </c>
      <c r="K92" s="43">
        <v>0</v>
      </c>
      <c r="L92" s="43">
        <f t="shared" si="31"/>
        <v>69.8533333333334</v>
      </c>
      <c r="M92" s="43">
        <v>65.2</v>
      </c>
      <c r="N92" s="43">
        <v>0</v>
      </c>
      <c r="O92" s="43">
        <f t="shared" si="25"/>
        <v>65.2</v>
      </c>
      <c r="P92" s="43">
        <v>60</v>
      </c>
      <c r="Q92" s="43">
        <v>0</v>
      </c>
      <c r="R92" s="43">
        <f t="shared" si="26"/>
        <v>60</v>
      </c>
      <c r="S92" s="43">
        <v>60</v>
      </c>
      <c r="T92" s="43">
        <v>0</v>
      </c>
      <c r="U92" s="43">
        <f t="shared" si="27"/>
        <v>60</v>
      </c>
      <c r="V92" s="44">
        <f t="shared" si="28"/>
        <v>69.93235</v>
      </c>
      <c r="W92" s="45">
        <f t="shared" si="29"/>
        <v>88</v>
      </c>
      <c r="X92" s="41">
        <f t="shared" si="30"/>
        <v>88</v>
      </c>
      <c r="Y92" s="50" t="s">
        <v>102</v>
      </c>
      <c r="Z92" s="41">
        <v>90</v>
      </c>
      <c r="AA92" s="42"/>
      <c r="AB92" s="42"/>
      <c r="AC92" s="42"/>
      <c r="AD92" s="54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</row>
    <row r="93" s="1" customFormat="1" customHeight="1" spans="1:90">
      <c r="A93" s="55" t="s">
        <v>35</v>
      </c>
      <c r="B93" s="55" t="s">
        <v>466</v>
      </c>
      <c r="C93" s="56">
        <v>2025</v>
      </c>
      <c r="D93" s="55" t="s">
        <v>479</v>
      </c>
      <c r="E93" s="107" t="s">
        <v>648</v>
      </c>
      <c r="F93" s="55" t="s">
        <v>649</v>
      </c>
      <c r="G93" s="57">
        <v>79.63</v>
      </c>
      <c r="H93" s="57">
        <v>0</v>
      </c>
      <c r="I93" s="43">
        <f t="shared" si="24"/>
        <v>79.63</v>
      </c>
      <c r="J93" s="57">
        <v>65.17</v>
      </c>
      <c r="K93" s="57">
        <v>0</v>
      </c>
      <c r="L93" s="43">
        <f t="shared" si="31"/>
        <v>65.17</v>
      </c>
      <c r="M93" s="57">
        <v>69.9</v>
      </c>
      <c r="N93" s="57">
        <v>0</v>
      </c>
      <c r="O93" s="43">
        <f t="shared" si="25"/>
        <v>69.9</v>
      </c>
      <c r="P93" s="57">
        <v>60</v>
      </c>
      <c r="Q93" s="57">
        <v>0</v>
      </c>
      <c r="R93" s="43">
        <f t="shared" si="26"/>
        <v>60</v>
      </c>
      <c r="S93" s="57">
        <v>54.03</v>
      </c>
      <c r="T93" s="57">
        <v>0</v>
      </c>
      <c r="U93" s="43">
        <f t="shared" si="27"/>
        <v>54.03</v>
      </c>
      <c r="V93" s="44">
        <f t="shared" si="28"/>
        <v>66.037</v>
      </c>
      <c r="W93" s="45">
        <f t="shared" si="29"/>
        <v>89</v>
      </c>
      <c r="X93" s="41">
        <f t="shared" si="30"/>
        <v>89</v>
      </c>
      <c r="Y93" s="50" t="s">
        <v>102</v>
      </c>
      <c r="Z93" s="41">
        <v>90</v>
      </c>
      <c r="AA93" s="56"/>
      <c r="AB93" s="56"/>
      <c r="AC93" s="56"/>
      <c r="AD93" s="58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</row>
    <row r="94" s="1" customFormat="1" customHeight="1" spans="1:90">
      <c r="A94" s="41" t="s">
        <v>35</v>
      </c>
      <c r="B94" s="41" t="s">
        <v>466</v>
      </c>
      <c r="C94" s="42">
        <v>2025</v>
      </c>
      <c r="D94" s="41" t="s">
        <v>479</v>
      </c>
      <c r="E94" s="103" t="s">
        <v>650</v>
      </c>
      <c r="F94" s="41" t="s">
        <v>651</v>
      </c>
      <c r="G94" s="43">
        <v>76.5</v>
      </c>
      <c r="H94" s="43">
        <v>1.25</v>
      </c>
      <c r="I94" s="43">
        <f t="shared" si="24"/>
        <v>77.75</v>
      </c>
      <c r="J94" s="43">
        <v>53.46</v>
      </c>
      <c r="K94" s="43">
        <v>1.5</v>
      </c>
      <c r="L94" s="43">
        <f t="shared" si="31"/>
        <v>54.96</v>
      </c>
      <c r="M94" s="43">
        <v>45</v>
      </c>
      <c r="N94" s="43">
        <v>0</v>
      </c>
      <c r="O94" s="43">
        <f t="shared" si="25"/>
        <v>45</v>
      </c>
      <c r="P94" s="43">
        <v>60</v>
      </c>
      <c r="Q94" s="43">
        <v>0</v>
      </c>
      <c r="R94" s="43">
        <f t="shared" si="26"/>
        <v>60</v>
      </c>
      <c r="S94" s="43">
        <v>56.37</v>
      </c>
      <c r="T94" s="43">
        <v>0</v>
      </c>
      <c r="U94" s="43">
        <f t="shared" si="27"/>
        <v>56.37</v>
      </c>
      <c r="V94" s="44">
        <f t="shared" si="28"/>
        <v>57.0635</v>
      </c>
      <c r="W94" s="45">
        <f t="shared" si="29"/>
        <v>90</v>
      </c>
      <c r="X94" s="41">
        <f t="shared" si="30"/>
        <v>90</v>
      </c>
      <c r="Y94" s="41" t="s">
        <v>39</v>
      </c>
      <c r="Z94" s="41">
        <v>90</v>
      </c>
      <c r="AA94" s="42"/>
      <c r="AB94" s="42"/>
      <c r="AC94" s="42"/>
      <c r="AD94" s="54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</row>
    <row r="95" s="1" customFormat="1" customHeight="1" spans="1:90">
      <c r="A95" s="59"/>
      <c r="B95" s="60"/>
      <c r="C95" s="6"/>
      <c r="D95" s="60"/>
      <c r="E95" s="60"/>
      <c r="F95" s="60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2"/>
      <c r="X95" s="60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</row>
    <row r="96" s="1" customFormat="1" customHeight="1" spans="1:90">
      <c r="A96" s="59" t="s">
        <v>151</v>
      </c>
      <c r="B96" s="60" t="s">
        <v>152</v>
      </c>
      <c r="C96" s="6"/>
      <c r="D96" s="60"/>
      <c r="E96" s="60"/>
      <c r="F96" s="60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2"/>
      <c r="X96" s="60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</row>
    <row r="97" s="1" customFormat="1" customHeight="1" spans="1:90">
      <c r="A97" s="63"/>
      <c r="B97" s="64" t="s">
        <v>153</v>
      </c>
      <c r="C97" s="6"/>
      <c r="D97" s="60"/>
      <c r="E97" s="60"/>
      <c r="F97" s="60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2"/>
      <c r="X97" s="60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</row>
    <row r="98" s="1" customFormat="1" customHeight="1" spans="1:90">
      <c r="A98" s="63"/>
      <c r="B98" s="60" t="s">
        <v>154</v>
      </c>
      <c r="C98" s="6"/>
      <c r="D98" s="60"/>
      <c r="E98" s="60"/>
      <c r="F98" s="60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2"/>
      <c r="X98" s="60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</row>
    <row r="99" s="5" customFormat="1" ht="14" customHeight="1" spans="1:90">
      <c r="A99" s="63"/>
      <c r="B99" s="60" t="s">
        <v>155</v>
      </c>
      <c r="D99" s="60"/>
      <c r="E99" s="60"/>
      <c r="F99" s="60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2"/>
      <c r="X99" s="60"/>
    </row>
    <row r="100" s="5" customFormat="1" customHeight="1" spans="1:90">
      <c r="A100" s="65"/>
      <c r="B100" s="64" t="s">
        <v>156</v>
      </c>
      <c r="D100" s="60"/>
      <c r="E100" s="60"/>
      <c r="F100" s="60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2"/>
      <c r="X100" s="60"/>
    </row>
    <row r="101" s="1" customFormat="1" customHeight="1" spans="1:90">
      <c r="A101" s="5"/>
      <c r="B101" s="5"/>
      <c r="C101" s="49"/>
      <c r="D101" s="5"/>
      <c r="E101" s="5"/>
      <c r="F101" s="5"/>
      <c r="G101" s="7"/>
      <c r="H101" s="7"/>
      <c r="I101" s="13"/>
      <c r="J101" s="7"/>
      <c r="K101" s="7"/>
      <c r="L101" s="7"/>
      <c r="M101" s="7"/>
      <c r="N101" s="7"/>
      <c r="O101" s="7"/>
      <c r="P101" s="8"/>
      <c r="Q101" s="8"/>
      <c r="R101" s="8"/>
      <c r="S101" s="9"/>
      <c r="T101" s="8"/>
      <c r="U101" s="13"/>
      <c r="V101" s="7"/>
      <c r="W101" s="10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</row>
    <row r="102" s="1" customFormat="1" customHeight="1" spans="1:90">
      <c r="A102" s="5"/>
      <c r="B102" s="5"/>
      <c r="C102" s="49"/>
      <c r="D102" s="5"/>
      <c r="E102" s="5"/>
      <c r="F102" s="5"/>
      <c r="G102" s="7"/>
      <c r="H102" s="7"/>
      <c r="I102" s="13"/>
      <c r="J102" s="7"/>
      <c r="K102" s="7"/>
      <c r="L102" s="7"/>
      <c r="M102" s="7"/>
      <c r="N102" s="7"/>
      <c r="O102" s="7"/>
      <c r="P102" s="8"/>
      <c r="Q102" s="8"/>
      <c r="R102" s="8"/>
      <c r="S102" s="9"/>
      <c r="T102" s="8"/>
      <c r="U102" s="13"/>
      <c r="V102" s="7"/>
      <c r="W102" s="10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</row>
    <row r="103" s="1" customFormat="1" customHeight="1" spans="1:90">
      <c r="A103" s="5"/>
      <c r="B103" s="5"/>
      <c r="C103" s="49"/>
      <c r="D103" s="5"/>
      <c r="E103" s="5"/>
      <c r="F103" s="5"/>
      <c r="G103" s="7"/>
      <c r="H103" s="7"/>
      <c r="I103" s="13"/>
      <c r="J103" s="7"/>
      <c r="K103" s="7"/>
      <c r="L103" s="7"/>
      <c r="M103" s="7"/>
      <c r="N103" s="7"/>
      <c r="O103" s="7"/>
      <c r="P103" s="8"/>
      <c r="Q103" s="8"/>
      <c r="R103" s="8"/>
      <c r="S103" s="9"/>
      <c r="T103" s="8"/>
      <c r="U103" s="13"/>
      <c r="V103" s="7"/>
      <c r="W103" s="10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</row>
    <row r="104" s="1" customFormat="1" customHeight="1" spans="1:90">
      <c r="A104" s="5"/>
      <c r="B104" s="5"/>
      <c r="C104" s="49"/>
      <c r="D104" s="5"/>
      <c r="E104" s="5"/>
      <c r="F104" s="5"/>
      <c r="G104" s="7"/>
      <c r="H104" s="7"/>
      <c r="I104" s="13"/>
      <c r="J104" s="7"/>
      <c r="K104" s="7"/>
      <c r="L104" s="7"/>
      <c r="M104" s="7"/>
      <c r="N104" s="7"/>
      <c r="O104" s="7"/>
      <c r="P104" s="8"/>
      <c r="Q104" s="8"/>
      <c r="R104" s="8"/>
      <c r="S104" s="9"/>
      <c r="T104" s="8"/>
      <c r="U104" s="13"/>
      <c r="V104" s="7"/>
      <c r="W104" s="10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</row>
    <row r="105" s="1" customFormat="1" customHeight="1" spans="1:90">
      <c r="A105" s="5"/>
      <c r="B105" s="5"/>
      <c r="C105" s="49"/>
      <c r="D105" s="5"/>
      <c r="E105" s="5"/>
      <c r="F105" s="5"/>
      <c r="G105" s="7"/>
      <c r="H105" s="7"/>
      <c r="I105" s="13"/>
      <c r="J105" s="7"/>
      <c r="K105" s="7"/>
      <c r="L105" s="7"/>
      <c r="M105" s="7"/>
      <c r="N105" s="7"/>
      <c r="O105" s="7"/>
      <c r="P105" s="8"/>
      <c r="Q105" s="8"/>
      <c r="R105" s="8"/>
      <c r="S105" s="9"/>
      <c r="T105" s="8"/>
      <c r="U105" s="13"/>
      <c r="V105" s="7"/>
      <c r="W105" s="10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</row>
    <row r="106" s="1" customFormat="1" customHeight="1" spans="1:90">
      <c r="A106" s="5"/>
      <c r="B106" s="5"/>
      <c r="C106" s="49"/>
      <c r="D106" s="5"/>
      <c r="E106" s="5"/>
      <c r="F106" s="5"/>
      <c r="G106" s="7"/>
      <c r="H106" s="7"/>
      <c r="I106" s="13"/>
      <c r="J106" s="7"/>
      <c r="K106" s="7"/>
      <c r="L106" s="7"/>
      <c r="M106" s="7"/>
      <c r="N106" s="7"/>
      <c r="O106" s="7"/>
      <c r="P106" s="8"/>
      <c r="Q106" s="8"/>
      <c r="R106" s="8"/>
      <c r="S106" s="9"/>
      <c r="T106" s="8"/>
      <c r="U106" s="13"/>
      <c r="V106" s="7"/>
      <c r="W106" s="10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</row>
    <row r="107" s="1" customFormat="1" customHeight="1" spans="1:90">
      <c r="A107" s="5"/>
      <c r="B107" s="5"/>
      <c r="C107" s="49"/>
      <c r="D107" s="5"/>
      <c r="E107" s="5"/>
      <c r="F107" s="5"/>
      <c r="G107" s="7"/>
      <c r="H107" s="7"/>
      <c r="I107" s="13"/>
      <c r="J107" s="7"/>
      <c r="K107" s="7"/>
      <c r="L107" s="7"/>
      <c r="M107" s="7"/>
      <c r="N107" s="7"/>
      <c r="O107" s="7"/>
      <c r="P107" s="8"/>
      <c r="Q107" s="8"/>
      <c r="R107" s="8"/>
      <c r="S107" s="9"/>
      <c r="T107" s="8"/>
      <c r="U107" s="13"/>
      <c r="V107" s="7"/>
      <c r="W107" s="10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</row>
    <row r="108" s="1" customFormat="1" customHeight="1" spans="1:90">
      <c r="A108" s="5"/>
      <c r="B108" s="5"/>
      <c r="C108" s="49"/>
      <c r="D108" s="5"/>
      <c r="E108" s="5"/>
      <c r="F108" s="5"/>
      <c r="G108" s="7"/>
      <c r="H108" s="7"/>
      <c r="I108" s="13"/>
      <c r="J108" s="7"/>
      <c r="K108" s="7"/>
      <c r="L108" s="7"/>
      <c r="M108" s="7"/>
      <c r="N108" s="7"/>
      <c r="O108" s="7"/>
      <c r="P108" s="8"/>
      <c r="Q108" s="8"/>
      <c r="R108" s="8"/>
      <c r="S108" s="9"/>
      <c r="T108" s="8"/>
      <c r="U108" s="13"/>
      <c r="V108" s="7"/>
      <c r="W108" s="10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</row>
    <row r="109" s="1" customFormat="1" customHeight="1" spans="1:90">
      <c r="A109" s="5"/>
      <c r="B109" s="5"/>
      <c r="C109" s="49"/>
      <c r="D109" s="5"/>
      <c r="E109" s="5"/>
      <c r="F109" s="5"/>
      <c r="G109" s="7"/>
      <c r="H109" s="7"/>
      <c r="I109" s="13"/>
      <c r="J109" s="7"/>
      <c r="K109" s="7"/>
      <c r="L109" s="7"/>
      <c r="M109" s="7"/>
      <c r="N109" s="7"/>
      <c r="O109" s="7"/>
      <c r="P109" s="8"/>
      <c r="Q109" s="8"/>
      <c r="R109" s="8"/>
      <c r="S109" s="9"/>
      <c r="T109" s="8"/>
      <c r="U109" s="13"/>
      <c r="V109" s="7"/>
      <c r="W109" s="10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</row>
    <row r="110" s="1" customFormat="1" customHeight="1" spans="1:90">
      <c r="A110" s="5"/>
      <c r="B110" s="5"/>
      <c r="C110" s="49"/>
      <c r="D110" s="5"/>
      <c r="E110" s="5"/>
      <c r="F110" s="5"/>
      <c r="G110" s="7"/>
      <c r="H110" s="7"/>
      <c r="I110" s="13"/>
      <c r="J110" s="7"/>
      <c r="K110" s="7"/>
      <c r="L110" s="7"/>
      <c r="M110" s="7"/>
      <c r="N110" s="7"/>
      <c r="O110" s="7"/>
      <c r="P110" s="8"/>
      <c r="Q110" s="8"/>
      <c r="R110" s="8"/>
      <c r="S110" s="9"/>
      <c r="T110" s="8"/>
      <c r="U110" s="13"/>
      <c r="V110" s="7"/>
      <c r="W110" s="10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</row>
    <row r="111" s="1" customFormat="1" ht="14.25" spans="1:90">
      <c r="A111" s="5"/>
      <c r="B111" s="5"/>
      <c r="C111" s="6"/>
      <c r="D111" s="5"/>
      <c r="E111" s="5"/>
      <c r="F111" s="5"/>
      <c r="G111" s="7"/>
      <c r="H111" s="7"/>
      <c r="I111" s="13"/>
      <c r="J111" s="7"/>
      <c r="K111" s="7"/>
      <c r="L111" s="7"/>
      <c r="M111" s="7"/>
      <c r="N111" s="7"/>
      <c r="O111" s="7"/>
      <c r="P111" s="8"/>
      <c r="Q111" s="8"/>
      <c r="R111" s="8"/>
      <c r="S111" s="9"/>
      <c r="T111" s="8"/>
      <c r="U111" s="13"/>
      <c r="V111" s="7"/>
      <c r="W111" s="10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</row>
    <row r="112" s="1" customFormat="1" ht="14.25" spans="1:90">
      <c r="A112" s="5"/>
      <c r="B112" s="5"/>
      <c r="C112" s="6"/>
      <c r="D112" s="5"/>
      <c r="E112" s="5"/>
      <c r="F112" s="5"/>
      <c r="G112" s="7"/>
      <c r="H112" s="7"/>
      <c r="I112" s="13"/>
      <c r="J112" s="7"/>
      <c r="K112" s="7"/>
      <c r="L112" s="7"/>
      <c r="M112" s="7"/>
      <c r="N112" s="7"/>
      <c r="O112" s="7"/>
      <c r="P112" s="8"/>
      <c r="Q112" s="8"/>
      <c r="R112" s="8"/>
      <c r="S112" s="9"/>
      <c r="T112" s="8"/>
      <c r="U112" s="13"/>
      <c r="V112" s="7"/>
      <c r="W112" s="10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</row>
    <row r="113" s="1" customFormat="1" ht="14.25" spans="1:90">
      <c r="A113" s="5"/>
      <c r="B113" s="5"/>
      <c r="C113" s="6"/>
      <c r="D113" s="5"/>
      <c r="E113" s="5"/>
      <c r="F113" s="5"/>
      <c r="G113" s="7"/>
      <c r="H113" s="7"/>
      <c r="I113" s="13"/>
      <c r="J113" s="7"/>
      <c r="K113" s="7"/>
      <c r="L113" s="7"/>
      <c r="M113" s="7"/>
      <c r="N113" s="7"/>
      <c r="O113" s="7"/>
      <c r="P113" s="8"/>
      <c r="Q113" s="8"/>
      <c r="R113" s="8"/>
      <c r="S113" s="9"/>
      <c r="T113" s="8"/>
      <c r="U113" s="13"/>
      <c r="V113" s="7"/>
      <c r="W113" s="10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</row>
    <row r="114" s="1" customFormat="1" ht="14.25" spans="1:90">
      <c r="A114" s="5"/>
      <c r="B114" s="5"/>
      <c r="C114" s="6"/>
      <c r="D114" s="5"/>
      <c r="E114" s="5"/>
      <c r="F114" s="5"/>
      <c r="G114" s="7"/>
      <c r="H114" s="7"/>
      <c r="I114" s="13"/>
      <c r="J114" s="7"/>
      <c r="K114" s="7"/>
      <c r="L114" s="7"/>
      <c r="M114" s="7"/>
      <c r="N114" s="7"/>
      <c r="O114" s="7"/>
      <c r="P114" s="8"/>
      <c r="Q114" s="8"/>
      <c r="R114" s="8"/>
      <c r="S114" s="9"/>
      <c r="T114" s="8"/>
      <c r="U114" s="13"/>
      <c r="V114" s="7"/>
      <c r="W114" s="10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</row>
    <row r="115" s="1" customFormat="1" ht="14.25" spans="1:90">
      <c r="A115" s="5"/>
      <c r="B115" s="5"/>
      <c r="C115" s="6"/>
      <c r="D115" s="5"/>
      <c r="E115" s="5"/>
      <c r="F115" s="5"/>
      <c r="G115" s="7"/>
      <c r="H115" s="7"/>
      <c r="I115" s="13"/>
      <c r="J115" s="7"/>
      <c r="K115" s="7"/>
      <c r="L115" s="7"/>
      <c r="M115" s="7"/>
      <c r="N115" s="7"/>
      <c r="O115" s="7"/>
      <c r="P115" s="8"/>
      <c r="Q115" s="8"/>
      <c r="R115" s="8"/>
      <c r="S115" s="9"/>
      <c r="T115" s="8"/>
      <c r="U115" s="13"/>
      <c r="V115" s="7"/>
      <c r="W115" s="10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</row>
    <row r="116" s="1" customFormat="1" ht="14.25" spans="1:90">
      <c r="A116" s="5"/>
      <c r="B116" s="5"/>
      <c r="C116" s="6"/>
      <c r="D116" s="5"/>
      <c r="E116" s="5"/>
      <c r="F116" s="5"/>
      <c r="G116" s="7"/>
      <c r="H116" s="7"/>
      <c r="I116" s="13"/>
      <c r="J116" s="7"/>
      <c r="K116" s="7"/>
      <c r="L116" s="7"/>
      <c r="M116" s="7"/>
      <c r="N116" s="7"/>
      <c r="O116" s="7"/>
      <c r="P116" s="8"/>
      <c r="Q116" s="8"/>
      <c r="R116" s="8"/>
      <c r="S116" s="9"/>
      <c r="T116" s="8"/>
      <c r="U116" s="13"/>
      <c r="V116" s="7"/>
      <c r="W116" s="10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</row>
    <row r="117" s="1" customFormat="1" ht="14.25" spans="1:90">
      <c r="A117" s="5"/>
      <c r="B117" s="5"/>
      <c r="C117" s="6"/>
      <c r="D117" s="5"/>
      <c r="E117" s="5"/>
      <c r="F117" s="5"/>
      <c r="G117" s="7"/>
      <c r="H117" s="7"/>
      <c r="I117" s="13"/>
      <c r="J117" s="7"/>
      <c r="K117" s="7"/>
      <c r="L117" s="7"/>
      <c r="M117" s="7"/>
      <c r="N117" s="7"/>
      <c r="O117" s="7"/>
      <c r="P117" s="8"/>
      <c r="Q117" s="8"/>
      <c r="R117" s="8"/>
      <c r="S117" s="9"/>
      <c r="T117" s="8"/>
      <c r="U117" s="13"/>
      <c r="V117" s="7"/>
      <c r="W117" s="10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</row>
    <row r="118" s="1" customFormat="1" ht="14.25" spans="1:90">
      <c r="A118" s="5"/>
      <c r="B118" s="5"/>
      <c r="C118" s="6"/>
      <c r="D118" s="5"/>
      <c r="E118" s="5"/>
      <c r="F118" s="5"/>
      <c r="G118" s="7"/>
      <c r="H118" s="7"/>
      <c r="I118" s="13"/>
      <c r="J118" s="7"/>
      <c r="K118" s="7"/>
      <c r="L118" s="7"/>
      <c r="M118" s="7"/>
      <c r="N118" s="7"/>
      <c r="O118" s="7"/>
      <c r="P118" s="8"/>
      <c r="Q118" s="8"/>
      <c r="R118" s="8"/>
      <c r="S118" s="9"/>
      <c r="T118" s="8"/>
      <c r="U118" s="13"/>
      <c r="V118" s="7"/>
      <c r="W118" s="10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</row>
    <row r="119" s="1" customFormat="1" ht="14.25" spans="1:90">
      <c r="A119" s="5"/>
      <c r="B119" s="5"/>
      <c r="C119" s="6"/>
      <c r="D119" s="5"/>
      <c r="E119" s="5"/>
      <c r="F119" s="5"/>
      <c r="G119" s="7"/>
      <c r="H119" s="7"/>
      <c r="I119" s="13"/>
      <c r="J119" s="7"/>
      <c r="K119" s="7"/>
      <c r="L119" s="7"/>
      <c r="M119" s="7"/>
      <c r="N119" s="7"/>
      <c r="O119" s="7"/>
      <c r="P119" s="8"/>
      <c r="Q119" s="8"/>
      <c r="R119" s="8"/>
      <c r="S119" s="9"/>
      <c r="T119" s="8"/>
      <c r="U119" s="13"/>
      <c r="V119" s="7"/>
      <c r="W119" s="10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</row>
    <row r="120" s="1" customFormat="1" ht="14.25" spans="1:90">
      <c r="A120" s="5"/>
      <c r="B120" s="5"/>
      <c r="C120" s="6"/>
      <c r="D120" s="5"/>
      <c r="E120" s="5"/>
      <c r="F120" s="5"/>
      <c r="G120" s="7"/>
      <c r="H120" s="7"/>
      <c r="I120" s="13"/>
      <c r="J120" s="7"/>
      <c r="K120" s="7"/>
      <c r="L120" s="7"/>
      <c r="M120" s="7"/>
      <c r="N120" s="7"/>
      <c r="O120" s="7"/>
      <c r="P120" s="8"/>
      <c r="Q120" s="8"/>
      <c r="R120" s="8"/>
      <c r="S120" s="9"/>
      <c r="T120" s="8"/>
      <c r="U120" s="13"/>
      <c r="V120" s="7"/>
      <c r="W120" s="10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</row>
    <row r="121" s="1" customFormat="1" ht="14.25" spans="1:90">
      <c r="A121" s="5"/>
      <c r="B121" s="5"/>
      <c r="C121" s="6"/>
      <c r="D121" s="5"/>
      <c r="E121" s="5"/>
      <c r="F121" s="5"/>
      <c r="G121" s="7"/>
      <c r="H121" s="7"/>
      <c r="I121" s="13"/>
      <c r="J121" s="7"/>
      <c r="K121" s="7"/>
      <c r="L121" s="7"/>
      <c r="M121" s="7"/>
      <c r="N121" s="7"/>
      <c r="O121" s="7"/>
      <c r="P121" s="8"/>
      <c r="Q121" s="8"/>
      <c r="R121" s="8"/>
      <c r="S121" s="9"/>
      <c r="T121" s="8"/>
      <c r="U121" s="13"/>
      <c r="V121" s="7"/>
      <c r="W121" s="10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</row>
    <row r="122" s="1" customFormat="1" ht="14.25" spans="1:90">
      <c r="A122" s="5"/>
      <c r="B122" s="5"/>
      <c r="C122" s="6"/>
      <c r="D122" s="5"/>
      <c r="E122" s="5"/>
      <c r="F122" s="5"/>
      <c r="G122" s="7"/>
      <c r="H122" s="7"/>
      <c r="I122" s="13"/>
      <c r="J122" s="7"/>
      <c r="K122" s="7"/>
      <c r="L122" s="7"/>
      <c r="M122" s="7"/>
      <c r="N122" s="7"/>
      <c r="O122" s="7"/>
      <c r="P122" s="8"/>
      <c r="Q122" s="8"/>
      <c r="R122" s="8"/>
      <c r="S122" s="9"/>
      <c r="T122" s="8"/>
      <c r="U122" s="13"/>
      <c r="V122" s="7"/>
      <c r="W122" s="10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</row>
    <row r="123" s="1" customFormat="1" ht="14.25" spans="1:90">
      <c r="A123" s="5"/>
      <c r="B123" s="5"/>
      <c r="C123" s="6"/>
      <c r="D123" s="5"/>
      <c r="E123" s="5"/>
      <c r="F123" s="5"/>
      <c r="G123" s="7"/>
      <c r="H123" s="7"/>
      <c r="I123" s="13"/>
      <c r="J123" s="7"/>
      <c r="K123" s="7"/>
      <c r="L123" s="7"/>
      <c r="M123" s="7"/>
      <c r="N123" s="7"/>
      <c r="O123" s="7"/>
      <c r="P123" s="8"/>
      <c r="Q123" s="8"/>
      <c r="R123" s="8"/>
      <c r="S123" s="9"/>
      <c r="T123" s="8"/>
      <c r="U123" s="13"/>
      <c r="V123" s="7"/>
      <c r="W123" s="10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</row>
    <row r="124" s="1" customFormat="1" ht="14.25" spans="1:90">
      <c r="A124" s="5"/>
      <c r="B124" s="5"/>
      <c r="C124" s="6"/>
      <c r="D124" s="5"/>
      <c r="E124" s="5"/>
      <c r="F124" s="5"/>
      <c r="G124" s="7"/>
      <c r="H124" s="7"/>
      <c r="I124" s="13"/>
      <c r="J124" s="7"/>
      <c r="K124" s="7"/>
      <c r="L124" s="7"/>
      <c r="M124" s="7"/>
      <c r="N124" s="7"/>
      <c r="O124" s="7"/>
      <c r="P124" s="8"/>
      <c r="Q124" s="8"/>
      <c r="R124" s="8"/>
      <c r="S124" s="9"/>
      <c r="T124" s="8"/>
      <c r="U124" s="13"/>
      <c r="V124" s="7"/>
      <c r="W124" s="10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</row>
    <row r="125" s="1" customFormat="1" ht="14.25" spans="1:90">
      <c r="A125" s="5"/>
      <c r="B125" s="5"/>
      <c r="C125" s="6"/>
      <c r="D125" s="5"/>
      <c r="E125" s="5"/>
      <c r="F125" s="5"/>
      <c r="G125" s="7"/>
      <c r="H125" s="7"/>
      <c r="I125" s="13"/>
      <c r="J125" s="7"/>
      <c r="K125" s="7"/>
      <c r="L125" s="7"/>
      <c r="M125" s="7"/>
      <c r="N125" s="7"/>
      <c r="O125" s="7"/>
      <c r="P125" s="8"/>
      <c r="Q125" s="8"/>
      <c r="R125" s="8"/>
      <c r="S125" s="9"/>
      <c r="T125" s="8"/>
      <c r="U125" s="13"/>
      <c r="V125" s="7"/>
      <c r="W125" s="10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</row>
    <row r="126" s="1" customFormat="1" ht="14.25" spans="1:90">
      <c r="A126" s="5"/>
      <c r="B126" s="5"/>
      <c r="C126" s="6"/>
      <c r="D126" s="5"/>
      <c r="E126" s="5"/>
      <c r="F126" s="5"/>
      <c r="G126" s="7"/>
      <c r="H126" s="7"/>
      <c r="I126" s="13"/>
      <c r="J126" s="7"/>
      <c r="K126" s="7"/>
      <c r="L126" s="7"/>
      <c r="M126" s="7"/>
      <c r="N126" s="7"/>
      <c r="O126" s="7"/>
      <c r="P126" s="8"/>
      <c r="Q126" s="8"/>
      <c r="R126" s="8"/>
      <c r="S126" s="9"/>
      <c r="T126" s="8"/>
      <c r="U126" s="13"/>
      <c r="V126" s="7"/>
      <c r="W126" s="10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</row>
    <row r="127" s="1" customFormat="1" ht="14.25" spans="1:90">
      <c r="A127" s="5"/>
      <c r="B127" s="5"/>
      <c r="C127" s="6"/>
      <c r="D127" s="5"/>
      <c r="E127" s="5"/>
      <c r="F127" s="5"/>
      <c r="G127" s="7"/>
      <c r="H127" s="7"/>
      <c r="I127" s="13"/>
      <c r="J127" s="7"/>
      <c r="K127" s="7"/>
      <c r="L127" s="7"/>
      <c r="M127" s="7"/>
      <c r="N127" s="7"/>
      <c r="O127" s="7"/>
      <c r="P127" s="8"/>
      <c r="Q127" s="8"/>
      <c r="R127" s="8"/>
      <c r="S127" s="9"/>
      <c r="T127" s="8"/>
      <c r="U127" s="13"/>
      <c r="V127" s="7"/>
      <c r="W127" s="10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</row>
    <row r="128" s="1" customFormat="1" ht="14.25" spans="1:90">
      <c r="A128" s="5"/>
      <c r="B128" s="5"/>
      <c r="C128" s="6"/>
      <c r="D128" s="5"/>
      <c r="E128" s="5"/>
      <c r="F128" s="5"/>
      <c r="G128" s="7"/>
      <c r="H128" s="7"/>
      <c r="I128" s="13"/>
      <c r="J128" s="7"/>
      <c r="K128" s="7"/>
      <c r="L128" s="7"/>
      <c r="M128" s="7"/>
      <c r="N128" s="7"/>
      <c r="O128" s="7"/>
      <c r="P128" s="8"/>
      <c r="Q128" s="8"/>
      <c r="R128" s="8"/>
      <c r="S128" s="9"/>
      <c r="T128" s="8"/>
      <c r="U128" s="13"/>
      <c r="V128" s="7"/>
      <c r="W128" s="10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</row>
    <row r="129" s="1" customFormat="1" ht="14.25" spans="1:90">
      <c r="A129" s="5"/>
      <c r="B129" s="5"/>
      <c r="C129" s="6"/>
      <c r="D129" s="5"/>
      <c r="E129" s="5"/>
      <c r="F129" s="5"/>
      <c r="G129" s="7"/>
      <c r="H129" s="7"/>
      <c r="I129" s="13"/>
      <c r="J129" s="7"/>
      <c r="K129" s="7"/>
      <c r="L129" s="7"/>
      <c r="M129" s="7"/>
      <c r="N129" s="7"/>
      <c r="O129" s="7"/>
      <c r="P129" s="8"/>
      <c r="Q129" s="8"/>
      <c r="R129" s="8"/>
      <c r="S129" s="9"/>
      <c r="T129" s="8"/>
      <c r="U129" s="13"/>
      <c r="V129" s="7"/>
      <c r="W129" s="10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</row>
    <row r="130" s="1" customFormat="1" ht="14.25" spans="1:90">
      <c r="A130" s="5"/>
      <c r="B130" s="5"/>
      <c r="C130" s="6"/>
      <c r="D130" s="5"/>
      <c r="E130" s="5"/>
      <c r="F130" s="5"/>
      <c r="G130" s="7"/>
      <c r="H130" s="7"/>
      <c r="I130" s="13"/>
      <c r="J130" s="7"/>
      <c r="K130" s="7"/>
      <c r="L130" s="7"/>
      <c r="M130" s="7"/>
      <c r="N130" s="7"/>
      <c r="O130" s="7"/>
      <c r="P130" s="8"/>
      <c r="Q130" s="8"/>
      <c r="R130" s="8"/>
      <c r="S130" s="9"/>
      <c r="T130" s="8"/>
      <c r="U130" s="13"/>
      <c r="V130" s="7"/>
      <c r="W130" s="10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</row>
    <row r="131" s="1" customFormat="1" ht="14.25" spans="1:90">
      <c r="A131" s="5"/>
      <c r="B131" s="5"/>
      <c r="C131" s="6"/>
      <c r="D131" s="5"/>
      <c r="E131" s="5"/>
      <c r="F131" s="5"/>
      <c r="G131" s="7"/>
      <c r="H131" s="7"/>
      <c r="I131" s="13"/>
      <c r="J131" s="7"/>
      <c r="K131" s="7"/>
      <c r="L131" s="7"/>
      <c r="M131" s="7"/>
      <c r="N131" s="7"/>
      <c r="O131" s="7"/>
      <c r="P131" s="8"/>
      <c r="Q131" s="8"/>
      <c r="R131" s="8"/>
      <c r="S131" s="9"/>
      <c r="T131" s="8"/>
      <c r="U131" s="13"/>
      <c r="V131" s="7"/>
      <c r="W131" s="10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</row>
    <row r="132" s="1" customFormat="1" ht="14.25" spans="1:90">
      <c r="A132" s="5"/>
      <c r="B132" s="5"/>
      <c r="C132" s="6"/>
      <c r="D132" s="5"/>
      <c r="E132" s="5"/>
      <c r="F132" s="5"/>
      <c r="G132" s="7"/>
      <c r="H132" s="7"/>
      <c r="I132" s="13"/>
      <c r="J132" s="7"/>
      <c r="K132" s="7"/>
      <c r="L132" s="7"/>
      <c r="M132" s="7"/>
      <c r="N132" s="7"/>
      <c r="O132" s="7"/>
      <c r="P132" s="8"/>
      <c r="Q132" s="8"/>
      <c r="R132" s="8"/>
      <c r="S132" s="9"/>
      <c r="T132" s="8"/>
      <c r="U132" s="13"/>
      <c r="V132" s="7"/>
      <c r="W132" s="10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</row>
    <row r="133" s="1" customFormat="1" ht="14.25" spans="1:90">
      <c r="A133" s="5"/>
      <c r="B133" s="5"/>
      <c r="C133" s="6"/>
      <c r="D133" s="5"/>
      <c r="E133" s="5"/>
      <c r="F133" s="5"/>
      <c r="G133" s="7"/>
      <c r="H133" s="7"/>
      <c r="I133" s="13"/>
      <c r="J133" s="7"/>
      <c r="K133" s="7"/>
      <c r="L133" s="7"/>
      <c r="M133" s="7"/>
      <c r="N133" s="7"/>
      <c r="O133" s="7"/>
      <c r="P133" s="8"/>
      <c r="Q133" s="8"/>
      <c r="R133" s="8"/>
      <c r="S133" s="9"/>
      <c r="T133" s="8"/>
      <c r="U133" s="13"/>
      <c r="V133" s="7"/>
      <c r="W133" s="10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</row>
    <row r="134" s="1" customFormat="1" ht="14.25" spans="1:90">
      <c r="A134" s="5"/>
      <c r="B134" s="5"/>
      <c r="C134" s="6"/>
      <c r="D134" s="5"/>
      <c r="E134" s="5"/>
      <c r="F134" s="5"/>
      <c r="G134" s="7"/>
      <c r="H134" s="7"/>
      <c r="I134" s="13"/>
      <c r="J134" s="7"/>
      <c r="K134" s="7"/>
      <c r="L134" s="7"/>
      <c r="M134" s="7"/>
      <c r="N134" s="7"/>
      <c r="O134" s="7"/>
      <c r="P134" s="8"/>
      <c r="Q134" s="8"/>
      <c r="R134" s="8"/>
      <c r="S134" s="9"/>
      <c r="T134" s="8"/>
      <c r="U134" s="13"/>
      <c r="V134" s="7"/>
      <c r="W134" s="10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</row>
    <row r="135" s="1" customFormat="1" ht="14.25" spans="1:90">
      <c r="A135" s="5"/>
      <c r="B135" s="5"/>
      <c r="C135" s="6"/>
      <c r="D135" s="5"/>
      <c r="E135" s="5"/>
      <c r="F135" s="5"/>
      <c r="G135" s="7"/>
      <c r="H135" s="7"/>
      <c r="I135" s="13"/>
      <c r="J135" s="7"/>
      <c r="K135" s="7"/>
      <c r="L135" s="7"/>
      <c r="M135" s="7"/>
      <c r="N135" s="7"/>
      <c r="O135" s="7"/>
      <c r="P135" s="8"/>
      <c r="Q135" s="8"/>
      <c r="R135" s="8"/>
      <c r="S135" s="9"/>
      <c r="T135" s="8"/>
      <c r="U135" s="13"/>
      <c r="V135" s="7"/>
      <c r="W135" s="10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</row>
    <row r="136" s="1" customFormat="1" ht="14.25" spans="1:90">
      <c r="A136" s="5"/>
      <c r="B136" s="5"/>
      <c r="C136" s="6"/>
      <c r="D136" s="5"/>
      <c r="E136" s="5"/>
      <c r="F136" s="5"/>
      <c r="G136" s="7"/>
      <c r="H136" s="7"/>
      <c r="I136" s="13"/>
      <c r="J136" s="7"/>
      <c r="K136" s="7"/>
      <c r="L136" s="7"/>
      <c r="M136" s="7"/>
      <c r="N136" s="7"/>
      <c r="O136" s="7"/>
      <c r="P136" s="8"/>
      <c r="Q136" s="8"/>
      <c r="R136" s="8"/>
      <c r="S136" s="9"/>
      <c r="T136" s="8"/>
      <c r="U136" s="13"/>
      <c r="V136" s="7"/>
      <c r="W136" s="10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</row>
    <row r="137" s="1" customFormat="1" ht="14.25" spans="1:90">
      <c r="A137" s="5"/>
      <c r="B137" s="5"/>
      <c r="C137" s="6"/>
      <c r="D137" s="5"/>
      <c r="E137" s="5"/>
      <c r="F137" s="5"/>
      <c r="G137" s="7"/>
      <c r="H137" s="7"/>
      <c r="I137" s="13"/>
      <c r="J137" s="7"/>
      <c r="K137" s="7"/>
      <c r="L137" s="7"/>
      <c r="M137" s="7"/>
      <c r="N137" s="7"/>
      <c r="O137" s="7"/>
      <c r="P137" s="8"/>
      <c r="Q137" s="8"/>
      <c r="R137" s="8"/>
      <c r="S137" s="9"/>
      <c r="T137" s="8"/>
      <c r="U137" s="13"/>
      <c r="V137" s="7"/>
      <c r="W137" s="10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</row>
    <row r="138" s="1" customFormat="1" ht="14.25" spans="1:90">
      <c r="A138" s="5"/>
      <c r="B138" s="5"/>
      <c r="C138" s="6"/>
      <c r="D138" s="5"/>
      <c r="E138" s="5"/>
      <c r="F138" s="5"/>
      <c r="G138" s="7"/>
      <c r="H138" s="7"/>
      <c r="I138" s="13"/>
      <c r="J138" s="7"/>
      <c r="K138" s="7"/>
      <c r="L138" s="7"/>
      <c r="M138" s="7"/>
      <c r="N138" s="7"/>
      <c r="O138" s="7"/>
      <c r="P138" s="8"/>
      <c r="Q138" s="8"/>
      <c r="R138" s="8"/>
      <c r="S138" s="9"/>
      <c r="T138" s="8"/>
      <c r="U138" s="13"/>
      <c r="V138" s="7"/>
      <c r="W138" s="10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</row>
    <row r="139" s="1" customFormat="1" ht="14.25" spans="1:90">
      <c r="A139" s="5"/>
      <c r="B139" s="5"/>
      <c r="C139" s="6"/>
      <c r="D139" s="5"/>
      <c r="E139" s="5"/>
      <c r="F139" s="5"/>
      <c r="G139" s="7"/>
      <c r="H139" s="7"/>
      <c r="I139" s="13"/>
      <c r="J139" s="7"/>
      <c r="K139" s="7"/>
      <c r="L139" s="7"/>
      <c r="M139" s="7"/>
      <c r="N139" s="7"/>
      <c r="O139" s="7"/>
      <c r="P139" s="8"/>
      <c r="Q139" s="8"/>
      <c r="R139" s="8"/>
      <c r="S139" s="9"/>
      <c r="T139" s="8"/>
      <c r="U139" s="13"/>
      <c r="V139" s="7"/>
      <c r="W139" s="10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</row>
    <row r="140" s="1" customFormat="1" ht="14.25" spans="1:90">
      <c r="A140" s="5"/>
      <c r="B140" s="5"/>
      <c r="C140" s="6"/>
      <c r="D140" s="5"/>
      <c r="E140" s="5"/>
      <c r="F140" s="5"/>
      <c r="G140" s="7"/>
      <c r="H140" s="7"/>
      <c r="I140" s="13"/>
      <c r="J140" s="7"/>
      <c r="K140" s="7"/>
      <c r="L140" s="7"/>
      <c r="M140" s="7"/>
      <c r="N140" s="7"/>
      <c r="O140" s="7"/>
      <c r="P140" s="8"/>
      <c r="Q140" s="8"/>
      <c r="R140" s="8"/>
      <c r="S140" s="9"/>
      <c r="T140" s="8"/>
      <c r="U140" s="13"/>
      <c r="V140" s="7"/>
      <c r="W140" s="10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</row>
    <row r="141" s="1" customFormat="1" ht="14.25" spans="1:90">
      <c r="A141" s="5"/>
      <c r="B141" s="5"/>
      <c r="C141" s="6"/>
      <c r="D141" s="5"/>
      <c r="E141" s="5"/>
      <c r="F141" s="5"/>
      <c r="G141" s="7"/>
      <c r="H141" s="7"/>
      <c r="I141" s="13"/>
      <c r="J141" s="7"/>
      <c r="K141" s="7"/>
      <c r="L141" s="7"/>
      <c r="M141" s="7"/>
      <c r="N141" s="7"/>
      <c r="O141" s="7"/>
      <c r="P141" s="8"/>
      <c r="Q141" s="8"/>
      <c r="R141" s="8"/>
      <c r="S141" s="9"/>
      <c r="T141" s="8"/>
      <c r="U141" s="13"/>
      <c r="V141" s="7"/>
      <c r="W141" s="10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</row>
    <row r="142" s="1" customFormat="1" ht="14.25" spans="1:90">
      <c r="A142" s="5"/>
      <c r="B142" s="5"/>
      <c r="C142" s="6"/>
      <c r="D142" s="5"/>
      <c r="E142" s="5"/>
      <c r="F142" s="5"/>
      <c r="G142" s="7"/>
      <c r="H142" s="7"/>
      <c r="I142" s="13"/>
      <c r="J142" s="7"/>
      <c r="K142" s="7"/>
      <c r="L142" s="7"/>
      <c r="M142" s="7"/>
      <c r="N142" s="7"/>
      <c r="O142" s="7"/>
      <c r="P142" s="8"/>
      <c r="Q142" s="8"/>
      <c r="R142" s="8"/>
      <c r="S142" s="9"/>
      <c r="T142" s="8"/>
      <c r="U142" s="13"/>
      <c r="V142" s="7"/>
      <c r="W142" s="10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</row>
    <row r="143" s="1" customFormat="1" ht="14.25" spans="1:90">
      <c r="A143" s="5"/>
      <c r="B143" s="5"/>
      <c r="C143" s="6"/>
      <c r="D143" s="5"/>
      <c r="E143" s="5"/>
      <c r="F143" s="5"/>
      <c r="G143" s="7"/>
      <c r="H143" s="7"/>
      <c r="I143" s="13"/>
      <c r="J143" s="7"/>
      <c r="K143" s="7"/>
      <c r="L143" s="7"/>
      <c r="M143" s="7"/>
      <c r="N143" s="7"/>
      <c r="O143" s="7"/>
      <c r="P143" s="8"/>
      <c r="Q143" s="8"/>
      <c r="R143" s="8"/>
      <c r="S143" s="9"/>
      <c r="T143" s="8"/>
      <c r="U143" s="13"/>
      <c r="V143" s="7"/>
      <c r="W143" s="10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</row>
    <row r="144" s="1" customFormat="1" ht="14.25" spans="1:90">
      <c r="A144" s="5"/>
      <c r="B144" s="5"/>
      <c r="C144" s="6"/>
      <c r="D144" s="5"/>
      <c r="E144" s="5"/>
      <c r="F144" s="5"/>
      <c r="G144" s="7"/>
      <c r="H144" s="7"/>
      <c r="I144" s="13"/>
      <c r="J144" s="7"/>
      <c r="K144" s="7"/>
      <c r="L144" s="7"/>
      <c r="M144" s="7"/>
      <c r="N144" s="7"/>
      <c r="O144" s="7"/>
      <c r="P144" s="8"/>
      <c r="Q144" s="8"/>
      <c r="R144" s="8"/>
      <c r="S144" s="9"/>
      <c r="T144" s="8"/>
      <c r="U144" s="13"/>
      <c r="V144" s="7"/>
      <c r="W144" s="10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</row>
    <row r="145" s="1" customFormat="1" ht="14.25" spans="1:90">
      <c r="A145" s="5"/>
      <c r="B145" s="5"/>
      <c r="C145" s="6"/>
      <c r="D145" s="5"/>
      <c r="E145" s="5"/>
      <c r="F145" s="5"/>
      <c r="G145" s="7"/>
      <c r="H145" s="7"/>
      <c r="I145" s="13"/>
      <c r="J145" s="7"/>
      <c r="K145" s="7"/>
      <c r="L145" s="7"/>
      <c r="M145" s="7"/>
      <c r="N145" s="7"/>
      <c r="O145" s="7"/>
      <c r="P145" s="8"/>
      <c r="Q145" s="8"/>
      <c r="R145" s="8"/>
      <c r="S145" s="9"/>
      <c r="T145" s="8"/>
      <c r="U145" s="13"/>
      <c r="V145" s="7"/>
      <c r="W145" s="10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</row>
    <row r="146" s="1" customFormat="1" ht="14.25" spans="1:90">
      <c r="A146" s="5"/>
      <c r="B146" s="5"/>
      <c r="C146" s="6"/>
      <c r="D146" s="5"/>
      <c r="E146" s="5"/>
      <c r="F146" s="5"/>
      <c r="G146" s="7"/>
      <c r="H146" s="7"/>
      <c r="I146" s="13"/>
      <c r="J146" s="7"/>
      <c r="K146" s="7"/>
      <c r="L146" s="7"/>
      <c r="M146" s="7"/>
      <c r="N146" s="7"/>
      <c r="O146" s="7"/>
      <c r="P146" s="8"/>
      <c r="Q146" s="8"/>
      <c r="R146" s="8"/>
      <c r="S146" s="9"/>
      <c r="T146" s="8"/>
      <c r="U146" s="13"/>
      <c r="V146" s="7"/>
      <c r="W146" s="10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</row>
    <row r="147" s="1" customFormat="1" ht="14.25" spans="1:90">
      <c r="A147" s="5"/>
      <c r="B147" s="5"/>
      <c r="C147" s="6"/>
      <c r="D147" s="5"/>
      <c r="E147" s="5"/>
      <c r="F147" s="5"/>
      <c r="G147" s="7"/>
      <c r="H147" s="7"/>
      <c r="I147" s="13"/>
      <c r="J147" s="7"/>
      <c r="K147" s="7"/>
      <c r="L147" s="7"/>
      <c r="M147" s="7"/>
      <c r="N147" s="7"/>
      <c r="O147" s="7"/>
      <c r="P147" s="8"/>
      <c r="Q147" s="8"/>
      <c r="R147" s="8"/>
      <c r="S147" s="9"/>
      <c r="T147" s="8"/>
      <c r="U147" s="13"/>
      <c r="V147" s="7"/>
      <c r="W147" s="10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</row>
    <row r="148" s="1" customFormat="1" ht="14.25" spans="1:90">
      <c r="A148" s="5"/>
      <c r="B148" s="5"/>
      <c r="C148" s="6"/>
      <c r="D148" s="5"/>
      <c r="E148" s="5"/>
      <c r="F148" s="5"/>
      <c r="G148" s="7"/>
      <c r="H148" s="7"/>
      <c r="I148" s="13"/>
      <c r="J148" s="7"/>
      <c r="K148" s="7"/>
      <c r="L148" s="7"/>
      <c r="M148" s="7"/>
      <c r="N148" s="7"/>
      <c r="O148" s="7"/>
      <c r="P148" s="8"/>
      <c r="Q148" s="8"/>
      <c r="R148" s="8"/>
      <c r="S148" s="9"/>
      <c r="T148" s="8"/>
      <c r="U148" s="13"/>
      <c r="V148" s="7"/>
      <c r="W148" s="10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</row>
    <row r="149" s="1" customFormat="1" ht="14.25" spans="1:90">
      <c r="A149" s="5"/>
      <c r="B149" s="5"/>
      <c r="C149" s="6"/>
      <c r="D149" s="5"/>
      <c r="E149" s="5"/>
      <c r="F149" s="5"/>
      <c r="G149" s="7"/>
      <c r="H149" s="7"/>
      <c r="I149" s="13"/>
      <c r="J149" s="7"/>
      <c r="K149" s="7"/>
      <c r="L149" s="7"/>
      <c r="M149" s="7"/>
      <c r="N149" s="7"/>
      <c r="O149" s="7"/>
      <c r="P149" s="8"/>
      <c r="Q149" s="8"/>
      <c r="R149" s="8"/>
      <c r="S149" s="9"/>
      <c r="T149" s="8"/>
      <c r="U149" s="13"/>
      <c r="V149" s="7"/>
      <c r="W149" s="10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</row>
    <row r="150" s="1" customFormat="1" ht="14.25" spans="1:90">
      <c r="A150" s="5"/>
      <c r="B150" s="5"/>
      <c r="C150" s="6"/>
      <c r="D150" s="5"/>
      <c r="E150" s="5"/>
      <c r="F150" s="5"/>
      <c r="G150" s="7"/>
      <c r="H150" s="7"/>
      <c r="I150" s="13"/>
      <c r="J150" s="7"/>
      <c r="K150" s="7"/>
      <c r="L150" s="7"/>
      <c r="M150" s="7"/>
      <c r="N150" s="7"/>
      <c r="O150" s="7"/>
      <c r="P150" s="8"/>
      <c r="Q150" s="8"/>
      <c r="R150" s="8"/>
      <c r="S150" s="9"/>
      <c r="T150" s="8"/>
      <c r="U150" s="13"/>
      <c r="V150" s="7"/>
      <c r="W150" s="10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</row>
    <row r="151" s="1" customFormat="1" ht="14.25" spans="1:90">
      <c r="A151" s="5"/>
      <c r="B151" s="5"/>
      <c r="C151" s="6"/>
      <c r="D151" s="5"/>
      <c r="E151" s="5"/>
      <c r="F151" s="5"/>
      <c r="G151" s="7"/>
      <c r="H151" s="7"/>
      <c r="I151" s="13"/>
      <c r="J151" s="7"/>
      <c r="K151" s="7"/>
      <c r="L151" s="7"/>
      <c r="M151" s="7"/>
      <c r="N151" s="7"/>
      <c r="O151" s="7"/>
      <c r="P151" s="8"/>
      <c r="Q151" s="8"/>
      <c r="R151" s="8"/>
      <c r="S151" s="9"/>
      <c r="T151" s="8"/>
      <c r="U151" s="13"/>
      <c r="V151" s="7"/>
      <c r="W151" s="10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</row>
    <row r="152" s="1" customFormat="1" ht="14.25" spans="1:90">
      <c r="A152" s="5"/>
      <c r="B152" s="5"/>
      <c r="C152" s="6"/>
      <c r="D152" s="5"/>
      <c r="E152" s="5"/>
      <c r="F152" s="5"/>
      <c r="G152" s="7"/>
      <c r="H152" s="7"/>
      <c r="I152" s="13"/>
      <c r="J152" s="7"/>
      <c r="K152" s="7"/>
      <c r="L152" s="7"/>
      <c r="M152" s="7"/>
      <c r="N152" s="7"/>
      <c r="O152" s="7"/>
      <c r="P152" s="8"/>
      <c r="Q152" s="8"/>
      <c r="R152" s="8"/>
      <c r="S152" s="9"/>
      <c r="T152" s="8"/>
      <c r="U152" s="13"/>
      <c r="V152" s="7"/>
      <c r="W152" s="10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</row>
    <row r="153" s="1" customFormat="1" ht="14.25" spans="1:90">
      <c r="A153" s="5"/>
      <c r="B153" s="5"/>
      <c r="C153" s="6"/>
      <c r="D153" s="5"/>
      <c r="E153" s="5"/>
      <c r="F153" s="5"/>
      <c r="G153" s="7"/>
      <c r="H153" s="7"/>
      <c r="I153" s="13"/>
      <c r="J153" s="7"/>
      <c r="K153" s="7"/>
      <c r="L153" s="7"/>
      <c r="M153" s="7"/>
      <c r="N153" s="7"/>
      <c r="O153" s="7"/>
      <c r="P153" s="8"/>
      <c r="Q153" s="8"/>
      <c r="R153" s="8"/>
      <c r="S153" s="9"/>
      <c r="T153" s="8"/>
      <c r="U153" s="13"/>
      <c r="V153" s="7"/>
      <c r="W153" s="10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</row>
    <row r="154" s="1" customFormat="1" ht="14.25" spans="1:90">
      <c r="A154" s="5"/>
      <c r="B154" s="5"/>
      <c r="C154" s="6"/>
      <c r="D154" s="5"/>
      <c r="E154" s="5"/>
      <c r="F154" s="5"/>
      <c r="G154" s="7"/>
      <c r="H154" s="7"/>
      <c r="I154" s="13"/>
      <c r="J154" s="7"/>
      <c r="K154" s="7"/>
      <c r="L154" s="7"/>
      <c r="M154" s="7"/>
      <c r="N154" s="7"/>
      <c r="O154" s="7"/>
      <c r="P154" s="8"/>
      <c r="Q154" s="8"/>
      <c r="R154" s="8"/>
      <c r="S154" s="9"/>
      <c r="T154" s="8"/>
      <c r="U154" s="13"/>
      <c r="V154" s="7"/>
      <c r="W154" s="10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</row>
    <row r="155" s="1" customFormat="1" ht="14.25" spans="1:90">
      <c r="A155" s="5"/>
      <c r="B155" s="5"/>
      <c r="C155" s="6"/>
      <c r="D155" s="5"/>
      <c r="E155" s="5"/>
      <c r="F155" s="5"/>
      <c r="G155" s="7"/>
      <c r="H155" s="7"/>
      <c r="I155" s="13"/>
      <c r="J155" s="7"/>
      <c r="K155" s="7"/>
      <c r="L155" s="7"/>
      <c r="M155" s="7"/>
      <c r="N155" s="7"/>
      <c r="O155" s="7"/>
      <c r="P155" s="8"/>
      <c r="Q155" s="8"/>
      <c r="R155" s="8"/>
      <c r="S155" s="9"/>
      <c r="T155" s="8"/>
      <c r="U155" s="13"/>
      <c r="V155" s="7"/>
      <c r="W155" s="10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</row>
    <row r="156" s="1" customFormat="1" ht="14.25" spans="1:90">
      <c r="A156" s="5"/>
      <c r="B156" s="5"/>
      <c r="C156" s="6"/>
      <c r="D156" s="5"/>
      <c r="E156" s="5"/>
      <c r="F156" s="5"/>
      <c r="G156" s="7"/>
      <c r="H156" s="7"/>
      <c r="I156" s="13"/>
      <c r="J156" s="7"/>
      <c r="K156" s="7"/>
      <c r="L156" s="7"/>
      <c r="M156" s="7"/>
      <c r="N156" s="7"/>
      <c r="O156" s="7"/>
      <c r="P156" s="8"/>
      <c r="Q156" s="8"/>
      <c r="R156" s="8"/>
      <c r="S156" s="9"/>
      <c r="T156" s="8"/>
      <c r="U156" s="13"/>
      <c r="V156" s="7"/>
      <c r="W156" s="10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</row>
    <row r="157" s="1" customFormat="1" ht="14.25" spans="1:90">
      <c r="A157" s="5"/>
      <c r="B157" s="5"/>
      <c r="C157" s="6"/>
      <c r="D157" s="5"/>
      <c r="E157" s="5"/>
      <c r="F157" s="5"/>
      <c r="G157" s="7"/>
      <c r="H157" s="7"/>
      <c r="I157" s="13"/>
      <c r="J157" s="7"/>
      <c r="K157" s="7"/>
      <c r="L157" s="7"/>
      <c r="M157" s="7"/>
      <c r="N157" s="7"/>
      <c r="O157" s="7"/>
      <c r="P157" s="8"/>
      <c r="Q157" s="8"/>
      <c r="R157" s="8"/>
      <c r="S157" s="9"/>
      <c r="T157" s="8"/>
      <c r="U157" s="13"/>
      <c r="V157" s="7"/>
      <c r="W157" s="10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</row>
    <row r="158" s="1" customFormat="1" ht="14.25" spans="1:90">
      <c r="A158" s="5"/>
      <c r="B158" s="5"/>
      <c r="C158" s="6"/>
      <c r="D158" s="5"/>
      <c r="E158" s="5"/>
      <c r="F158" s="5"/>
      <c r="G158" s="7"/>
      <c r="H158" s="7"/>
      <c r="I158" s="13"/>
      <c r="J158" s="7"/>
      <c r="K158" s="7"/>
      <c r="L158" s="7"/>
      <c r="M158" s="7"/>
      <c r="N158" s="7"/>
      <c r="O158" s="7"/>
      <c r="P158" s="8"/>
      <c r="Q158" s="8"/>
      <c r="R158" s="8"/>
      <c r="S158" s="9"/>
      <c r="T158" s="8"/>
      <c r="U158" s="13"/>
      <c r="V158" s="7"/>
      <c r="W158" s="10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</row>
    <row r="159" s="1" customFormat="1" ht="14.25" spans="1:90">
      <c r="A159" s="5"/>
      <c r="B159" s="5"/>
      <c r="C159" s="6"/>
      <c r="D159" s="5"/>
      <c r="E159" s="5"/>
      <c r="F159" s="5"/>
      <c r="G159" s="7"/>
      <c r="H159" s="7"/>
      <c r="I159" s="13"/>
      <c r="J159" s="7"/>
      <c r="K159" s="7"/>
      <c r="L159" s="7"/>
      <c r="M159" s="7"/>
      <c r="N159" s="7"/>
      <c r="O159" s="7"/>
      <c r="P159" s="8"/>
      <c r="Q159" s="8"/>
      <c r="R159" s="8"/>
      <c r="S159" s="9"/>
      <c r="T159" s="8"/>
      <c r="U159" s="13"/>
      <c r="V159" s="7"/>
      <c r="W159" s="10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</row>
    <row r="160" s="1" customFormat="1" ht="14.25" spans="1:90">
      <c r="A160" s="5"/>
      <c r="B160" s="5"/>
      <c r="C160" s="6"/>
      <c r="D160" s="5"/>
      <c r="E160" s="5"/>
      <c r="F160" s="5"/>
      <c r="G160" s="7"/>
      <c r="H160" s="7"/>
      <c r="I160" s="13"/>
      <c r="J160" s="7"/>
      <c r="K160" s="7"/>
      <c r="L160" s="7"/>
      <c r="M160" s="7"/>
      <c r="N160" s="7"/>
      <c r="O160" s="7"/>
      <c r="P160" s="8"/>
      <c r="Q160" s="8"/>
      <c r="R160" s="8"/>
      <c r="S160" s="9"/>
      <c r="T160" s="8"/>
      <c r="U160" s="13"/>
      <c r="V160" s="7"/>
      <c r="W160" s="10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</row>
    <row r="161" s="1" customFormat="1" ht="14.25" spans="1:90">
      <c r="A161" s="5"/>
      <c r="B161" s="5"/>
      <c r="C161" s="6"/>
      <c r="D161" s="5"/>
      <c r="E161" s="5"/>
      <c r="F161" s="5"/>
      <c r="G161" s="7"/>
      <c r="H161" s="7"/>
      <c r="I161" s="13"/>
      <c r="J161" s="7"/>
      <c r="K161" s="7"/>
      <c r="L161" s="7"/>
      <c r="M161" s="7"/>
      <c r="N161" s="7"/>
      <c r="O161" s="7"/>
      <c r="P161" s="8"/>
      <c r="Q161" s="8"/>
      <c r="R161" s="8"/>
      <c r="S161" s="9"/>
      <c r="T161" s="8"/>
      <c r="U161" s="13"/>
      <c r="V161" s="7"/>
      <c r="W161" s="10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</row>
    <row r="162" s="1" customFormat="1" ht="14.25" spans="1:90">
      <c r="A162" s="5"/>
      <c r="B162" s="5"/>
      <c r="C162" s="6"/>
      <c r="D162" s="5"/>
      <c r="E162" s="5"/>
      <c r="F162" s="5"/>
      <c r="G162" s="7"/>
      <c r="H162" s="7"/>
      <c r="I162" s="13"/>
      <c r="J162" s="7"/>
      <c r="K162" s="7"/>
      <c r="L162" s="7"/>
      <c r="M162" s="7"/>
      <c r="N162" s="7"/>
      <c r="O162" s="7"/>
      <c r="P162" s="8"/>
      <c r="Q162" s="8"/>
      <c r="R162" s="8"/>
      <c r="S162" s="9"/>
      <c r="T162" s="8"/>
      <c r="U162" s="13"/>
      <c r="V162" s="7"/>
      <c r="W162" s="10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</row>
    <row r="163" s="1" customFormat="1" ht="14.25" spans="1:90">
      <c r="A163" s="5"/>
      <c r="B163" s="5"/>
      <c r="C163" s="6"/>
      <c r="D163" s="5"/>
      <c r="E163" s="5"/>
      <c r="F163" s="5"/>
      <c r="G163" s="7"/>
      <c r="H163" s="7"/>
      <c r="I163" s="13"/>
      <c r="J163" s="7"/>
      <c r="K163" s="7"/>
      <c r="L163" s="7"/>
      <c r="M163" s="7"/>
      <c r="N163" s="7"/>
      <c r="O163" s="7"/>
      <c r="P163" s="8"/>
      <c r="Q163" s="8"/>
      <c r="R163" s="8"/>
      <c r="S163" s="9"/>
      <c r="T163" s="8"/>
      <c r="U163" s="13"/>
      <c r="V163" s="7"/>
      <c r="W163" s="10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</row>
    <row r="164" s="1" customFormat="1" ht="14.25" spans="1:90">
      <c r="A164" s="5"/>
      <c r="B164" s="5"/>
      <c r="C164" s="6"/>
      <c r="D164" s="5"/>
      <c r="E164" s="5"/>
      <c r="F164" s="5"/>
      <c r="G164" s="7"/>
      <c r="H164" s="7"/>
      <c r="I164" s="13"/>
      <c r="J164" s="7"/>
      <c r="K164" s="7"/>
      <c r="L164" s="7"/>
      <c r="M164" s="7"/>
      <c r="N164" s="7"/>
      <c r="O164" s="7"/>
      <c r="P164" s="8"/>
      <c r="Q164" s="8"/>
      <c r="R164" s="8"/>
      <c r="S164" s="9"/>
      <c r="T164" s="8"/>
      <c r="U164" s="13"/>
      <c r="V164" s="7"/>
      <c r="W164" s="10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</row>
    <row r="165" s="1" customFormat="1" ht="14.25" spans="1:90">
      <c r="A165" s="5"/>
      <c r="B165" s="5"/>
      <c r="C165" s="6"/>
      <c r="D165" s="5"/>
      <c r="E165" s="5"/>
      <c r="F165" s="5"/>
      <c r="G165" s="7"/>
      <c r="H165" s="7"/>
      <c r="I165" s="13"/>
      <c r="J165" s="7"/>
      <c r="K165" s="7"/>
      <c r="L165" s="7"/>
      <c r="M165" s="7"/>
      <c r="N165" s="7"/>
      <c r="O165" s="7"/>
      <c r="P165" s="8"/>
      <c r="Q165" s="8"/>
      <c r="R165" s="8"/>
      <c r="S165" s="9"/>
      <c r="T165" s="8"/>
      <c r="U165" s="13"/>
      <c r="V165" s="7"/>
      <c r="W165" s="10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</row>
    <row r="166" s="1" customFormat="1" ht="14.25" spans="1:90">
      <c r="A166" s="5"/>
      <c r="B166" s="5"/>
      <c r="C166" s="6"/>
      <c r="D166" s="5"/>
      <c r="E166" s="5"/>
      <c r="F166" s="5"/>
      <c r="G166" s="7"/>
      <c r="H166" s="7"/>
      <c r="I166" s="13"/>
      <c r="J166" s="7"/>
      <c r="K166" s="7"/>
      <c r="L166" s="7"/>
      <c r="M166" s="7"/>
      <c r="N166" s="7"/>
      <c r="O166" s="7"/>
      <c r="P166" s="8"/>
      <c r="Q166" s="8"/>
      <c r="R166" s="8"/>
      <c r="S166" s="9"/>
      <c r="T166" s="8"/>
      <c r="U166" s="13"/>
      <c r="V166" s="7"/>
      <c r="W166" s="10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</row>
    <row r="167" s="1" customFormat="1" ht="14.25" spans="1:90">
      <c r="A167" s="5"/>
      <c r="B167" s="5"/>
      <c r="C167" s="6"/>
      <c r="D167" s="5"/>
      <c r="E167" s="5"/>
      <c r="F167" s="5"/>
      <c r="G167" s="7"/>
      <c r="H167" s="7"/>
      <c r="I167" s="13"/>
      <c r="J167" s="7"/>
      <c r="K167" s="7"/>
      <c r="L167" s="7"/>
      <c r="M167" s="7"/>
      <c r="N167" s="7"/>
      <c r="O167" s="7"/>
      <c r="P167" s="8"/>
      <c r="Q167" s="8"/>
      <c r="R167" s="8"/>
      <c r="S167" s="9"/>
      <c r="T167" s="8"/>
      <c r="U167" s="13"/>
      <c r="V167" s="7"/>
      <c r="W167" s="10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</row>
    <row r="168" s="1" customFormat="1" ht="14.25" spans="1:90">
      <c r="A168" s="5"/>
      <c r="B168" s="5"/>
      <c r="C168" s="6"/>
      <c r="D168" s="5"/>
      <c r="E168" s="5"/>
      <c r="F168" s="5"/>
      <c r="G168" s="7"/>
      <c r="H168" s="7"/>
      <c r="I168" s="13"/>
      <c r="J168" s="7"/>
      <c r="K168" s="7"/>
      <c r="L168" s="7"/>
      <c r="M168" s="7"/>
      <c r="N168" s="7"/>
      <c r="O168" s="7"/>
      <c r="P168" s="8"/>
      <c r="Q168" s="8"/>
      <c r="R168" s="8"/>
      <c r="S168" s="9"/>
      <c r="T168" s="8"/>
      <c r="U168" s="13"/>
      <c r="V168" s="7"/>
      <c r="W168" s="10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</row>
    <row r="169" s="1" customFormat="1" ht="14.25" spans="1:90">
      <c r="A169" s="5"/>
      <c r="B169" s="5"/>
      <c r="C169" s="6"/>
      <c r="D169" s="5"/>
      <c r="E169" s="5"/>
      <c r="F169" s="5"/>
      <c r="G169" s="7"/>
      <c r="H169" s="7"/>
      <c r="I169" s="13"/>
      <c r="J169" s="7"/>
      <c r="K169" s="7"/>
      <c r="L169" s="7"/>
      <c r="M169" s="7"/>
      <c r="N169" s="7"/>
      <c r="O169" s="7"/>
      <c r="P169" s="8"/>
      <c r="Q169" s="8"/>
      <c r="R169" s="8"/>
      <c r="S169" s="9"/>
      <c r="T169" s="8"/>
      <c r="U169" s="13"/>
      <c r="V169" s="7"/>
      <c r="W169" s="10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</row>
    <row r="170" s="1" customFormat="1" ht="14.25" spans="1:90">
      <c r="A170" s="5"/>
      <c r="B170" s="5"/>
      <c r="C170" s="6"/>
      <c r="D170" s="5"/>
      <c r="E170" s="5"/>
      <c r="F170" s="5"/>
      <c r="G170" s="7"/>
      <c r="H170" s="7"/>
      <c r="I170" s="13"/>
      <c r="J170" s="7"/>
      <c r="K170" s="7"/>
      <c r="L170" s="7"/>
      <c r="M170" s="7"/>
      <c r="N170" s="7"/>
      <c r="O170" s="7"/>
      <c r="P170" s="8"/>
      <c r="Q170" s="8"/>
      <c r="R170" s="8"/>
      <c r="S170" s="9"/>
      <c r="T170" s="8"/>
      <c r="U170" s="13"/>
      <c r="V170" s="7"/>
      <c r="W170" s="10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</row>
    <row r="171" s="1" customFormat="1" ht="14.25" spans="1:90">
      <c r="A171" s="5"/>
      <c r="B171" s="5"/>
      <c r="C171" s="6"/>
      <c r="D171" s="5"/>
      <c r="E171" s="5"/>
      <c r="F171" s="5"/>
      <c r="G171" s="7"/>
      <c r="H171" s="7"/>
      <c r="I171" s="13"/>
      <c r="J171" s="7"/>
      <c r="K171" s="7"/>
      <c r="L171" s="7"/>
      <c r="M171" s="7"/>
      <c r="N171" s="7"/>
      <c r="O171" s="7"/>
      <c r="P171" s="8"/>
      <c r="Q171" s="8"/>
      <c r="R171" s="8"/>
      <c r="S171" s="9"/>
      <c r="T171" s="8"/>
      <c r="U171" s="13"/>
      <c r="V171" s="7"/>
      <c r="W171" s="10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</row>
    <row r="172" s="1" customFormat="1" ht="14.25" spans="1:90">
      <c r="A172" s="5"/>
      <c r="B172" s="5"/>
      <c r="C172" s="6"/>
      <c r="D172" s="5"/>
      <c r="E172" s="5"/>
      <c r="F172" s="5"/>
      <c r="G172" s="7"/>
      <c r="H172" s="7"/>
      <c r="I172" s="13"/>
      <c r="J172" s="7"/>
      <c r="K172" s="7"/>
      <c r="L172" s="7"/>
      <c r="M172" s="7"/>
      <c r="N172" s="7"/>
      <c r="O172" s="7"/>
      <c r="P172" s="8"/>
      <c r="Q172" s="8"/>
      <c r="R172" s="8"/>
      <c r="S172" s="9"/>
      <c r="T172" s="8"/>
      <c r="U172" s="13"/>
      <c r="V172" s="7"/>
      <c r="W172" s="10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</row>
    <row r="173" s="1" customFormat="1" ht="14.25" spans="1:90">
      <c r="A173" s="5"/>
      <c r="B173" s="5"/>
      <c r="C173" s="6"/>
      <c r="D173" s="5"/>
      <c r="E173" s="5"/>
      <c r="F173" s="5"/>
      <c r="G173" s="7"/>
      <c r="H173" s="7"/>
      <c r="I173" s="13"/>
      <c r="J173" s="7"/>
      <c r="K173" s="7"/>
      <c r="L173" s="7"/>
      <c r="M173" s="7"/>
      <c r="N173" s="7"/>
      <c r="O173" s="7"/>
      <c r="P173" s="8"/>
      <c r="Q173" s="8"/>
      <c r="R173" s="8"/>
      <c r="S173" s="9"/>
      <c r="T173" s="8"/>
      <c r="U173" s="13"/>
      <c r="V173" s="7"/>
      <c r="W173" s="10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</row>
    <row r="174" s="1" customFormat="1" ht="14.25" spans="1:90">
      <c r="A174" s="5"/>
      <c r="B174" s="5"/>
      <c r="C174" s="6"/>
      <c r="D174" s="5"/>
      <c r="E174" s="5"/>
      <c r="F174" s="5"/>
      <c r="G174" s="7"/>
      <c r="H174" s="7"/>
      <c r="I174" s="13"/>
      <c r="J174" s="7"/>
      <c r="K174" s="7"/>
      <c r="L174" s="7"/>
      <c r="M174" s="7"/>
      <c r="N174" s="7"/>
      <c r="O174" s="7"/>
      <c r="P174" s="8"/>
      <c r="Q174" s="8"/>
      <c r="R174" s="8"/>
      <c r="S174" s="9"/>
      <c r="T174" s="8"/>
      <c r="U174" s="13"/>
      <c r="V174" s="7"/>
      <c r="W174" s="10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</row>
    <row r="175" s="1" customFormat="1" ht="14.25" spans="1:90">
      <c r="A175" s="5"/>
      <c r="B175" s="5"/>
      <c r="C175" s="6"/>
      <c r="D175" s="5"/>
      <c r="E175" s="5"/>
      <c r="F175" s="5"/>
      <c r="G175" s="7"/>
      <c r="H175" s="7"/>
      <c r="I175" s="13"/>
      <c r="J175" s="7"/>
      <c r="K175" s="7"/>
      <c r="L175" s="7"/>
      <c r="M175" s="7"/>
      <c r="N175" s="7"/>
      <c r="O175" s="7"/>
      <c r="P175" s="8"/>
      <c r="Q175" s="8"/>
      <c r="R175" s="8"/>
      <c r="S175" s="9"/>
      <c r="T175" s="8"/>
      <c r="U175" s="13"/>
      <c r="V175" s="7"/>
      <c r="W175" s="10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</row>
    <row r="176" s="1" customFormat="1" ht="14.25" spans="1:90">
      <c r="A176" s="5"/>
      <c r="B176" s="5"/>
      <c r="C176" s="6"/>
      <c r="D176" s="5"/>
      <c r="E176" s="5"/>
      <c r="F176" s="5"/>
      <c r="G176" s="7"/>
      <c r="H176" s="7"/>
      <c r="I176" s="13"/>
      <c r="J176" s="7"/>
      <c r="K176" s="7"/>
      <c r="L176" s="7"/>
      <c r="M176" s="7"/>
      <c r="N176" s="7"/>
      <c r="O176" s="7"/>
      <c r="P176" s="8"/>
      <c r="Q176" s="8"/>
      <c r="R176" s="8"/>
      <c r="S176" s="9"/>
      <c r="T176" s="8"/>
      <c r="U176" s="13"/>
      <c r="V176" s="7"/>
      <c r="W176" s="10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</row>
    <row r="177" s="1" customFormat="1" ht="14.25" spans="1:90">
      <c r="A177" s="5"/>
      <c r="B177" s="5"/>
      <c r="C177" s="6"/>
      <c r="D177" s="5"/>
      <c r="E177" s="5"/>
      <c r="F177" s="5"/>
      <c r="G177" s="7"/>
      <c r="H177" s="7"/>
      <c r="I177" s="13"/>
      <c r="J177" s="7"/>
      <c r="K177" s="7"/>
      <c r="L177" s="7"/>
      <c r="M177" s="7"/>
      <c r="N177" s="7"/>
      <c r="O177" s="7"/>
      <c r="P177" s="8"/>
      <c r="Q177" s="8"/>
      <c r="R177" s="8"/>
      <c r="S177" s="9"/>
      <c r="T177" s="8"/>
      <c r="U177" s="13"/>
      <c r="V177" s="7"/>
      <c r="W177" s="10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</row>
    <row r="178" s="1" customFormat="1" ht="14.25" spans="1:90">
      <c r="A178" s="5"/>
      <c r="B178" s="5"/>
      <c r="C178" s="6"/>
      <c r="D178" s="5"/>
      <c r="E178" s="5"/>
      <c r="F178" s="5"/>
      <c r="G178" s="7"/>
      <c r="H178" s="7"/>
      <c r="I178" s="13"/>
      <c r="J178" s="7"/>
      <c r="K178" s="7"/>
      <c r="L178" s="7"/>
      <c r="M178" s="7"/>
      <c r="N178" s="7"/>
      <c r="O178" s="7"/>
      <c r="P178" s="8"/>
      <c r="Q178" s="8"/>
      <c r="R178" s="8"/>
      <c r="S178" s="9"/>
      <c r="T178" s="8"/>
      <c r="U178" s="13"/>
      <c r="V178" s="7"/>
      <c r="W178" s="10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</row>
    <row r="179" s="1" customFormat="1" ht="14.25" spans="1:90">
      <c r="A179" s="5"/>
      <c r="B179" s="5"/>
      <c r="C179" s="6"/>
      <c r="D179" s="5"/>
      <c r="E179" s="5"/>
      <c r="F179" s="5"/>
      <c r="G179" s="7"/>
      <c r="H179" s="7"/>
      <c r="I179" s="13"/>
      <c r="J179" s="7"/>
      <c r="K179" s="7"/>
      <c r="L179" s="7"/>
      <c r="M179" s="7"/>
      <c r="N179" s="7"/>
      <c r="O179" s="7"/>
      <c r="P179" s="8"/>
      <c r="Q179" s="8"/>
      <c r="R179" s="8"/>
      <c r="S179" s="9"/>
      <c r="T179" s="8"/>
      <c r="U179" s="13"/>
      <c r="V179" s="7"/>
      <c r="W179" s="10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</row>
    <row r="180" s="1" customFormat="1" ht="14.25" spans="1:90">
      <c r="A180" s="5"/>
      <c r="B180" s="5"/>
      <c r="C180" s="6"/>
      <c r="D180" s="5"/>
      <c r="E180" s="5"/>
      <c r="F180" s="5"/>
      <c r="G180" s="7"/>
      <c r="H180" s="7"/>
      <c r="I180" s="13"/>
      <c r="J180" s="7"/>
      <c r="K180" s="7"/>
      <c r="L180" s="7"/>
      <c r="M180" s="7"/>
      <c r="N180" s="7"/>
      <c r="O180" s="7"/>
      <c r="P180" s="8"/>
      <c r="Q180" s="8"/>
      <c r="R180" s="8"/>
      <c r="S180" s="9"/>
      <c r="T180" s="8"/>
      <c r="U180" s="13"/>
      <c r="V180" s="7"/>
      <c r="W180" s="10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</row>
    <row r="181" s="1" customFormat="1" ht="14.25" spans="1:90">
      <c r="A181" s="5"/>
      <c r="B181" s="5"/>
      <c r="C181" s="6"/>
      <c r="D181" s="5"/>
      <c r="E181" s="5"/>
      <c r="F181" s="5"/>
      <c r="G181" s="7"/>
      <c r="H181" s="7"/>
      <c r="I181" s="13"/>
      <c r="J181" s="7"/>
      <c r="K181" s="7"/>
      <c r="L181" s="7"/>
      <c r="M181" s="7"/>
      <c r="N181" s="7"/>
      <c r="O181" s="7"/>
      <c r="P181" s="8"/>
      <c r="Q181" s="8"/>
      <c r="R181" s="8"/>
      <c r="S181" s="9"/>
      <c r="T181" s="8"/>
      <c r="U181" s="13"/>
      <c r="V181" s="7"/>
      <c r="W181" s="10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</row>
    <row r="182" s="1" customFormat="1" ht="14.25" spans="1:90">
      <c r="A182" s="5"/>
      <c r="B182" s="5"/>
      <c r="C182" s="6"/>
      <c r="D182" s="5"/>
      <c r="E182" s="5"/>
      <c r="F182" s="5"/>
      <c r="G182" s="7"/>
      <c r="H182" s="7"/>
      <c r="I182" s="13"/>
      <c r="J182" s="7"/>
      <c r="K182" s="7"/>
      <c r="L182" s="7"/>
      <c r="M182" s="7"/>
      <c r="N182" s="7"/>
      <c r="O182" s="7"/>
      <c r="P182" s="8"/>
      <c r="Q182" s="8"/>
      <c r="R182" s="8"/>
      <c r="S182" s="9"/>
      <c r="T182" s="8"/>
      <c r="U182" s="13"/>
      <c r="V182" s="7"/>
      <c r="W182" s="10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</row>
    <row r="183" s="1" customFormat="1" ht="14.25" spans="1:90">
      <c r="A183" s="5"/>
      <c r="B183" s="5"/>
      <c r="C183" s="6"/>
      <c r="D183" s="5"/>
      <c r="E183" s="5"/>
      <c r="F183" s="5"/>
      <c r="G183" s="7"/>
      <c r="H183" s="7"/>
      <c r="I183" s="13"/>
      <c r="J183" s="7"/>
      <c r="K183" s="7"/>
      <c r="L183" s="7"/>
      <c r="M183" s="7"/>
      <c r="N183" s="7"/>
      <c r="O183" s="7"/>
      <c r="P183" s="8"/>
      <c r="Q183" s="8"/>
      <c r="R183" s="8"/>
      <c r="S183" s="9"/>
      <c r="T183" s="8"/>
      <c r="U183" s="13"/>
      <c r="V183" s="7"/>
      <c r="W183" s="10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</row>
    <row r="184" s="1" customFormat="1" ht="14.25" spans="1:90">
      <c r="A184" s="5"/>
      <c r="B184" s="5"/>
      <c r="C184" s="6"/>
      <c r="D184" s="5"/>
      <c r="E184" s="5"/>
      <c r="F184" s="5"/>
      <c r="G184" s="7"/>
      <c r="H184" s="7"/>
      <c r="I184" s="13"/>
      <c r="J184" s="7"/>
      <c r="K184" s="7"/>
      <c r="L184" s="7"/>
      <c r="M184" s="7"/>
      <c r="N184" s="7"/>
      <c r="O184" s="7"/>
      <c r="P184" s="8"/>
      <c r="Q184" s="8"/>
      <c r="R184" s="8"/>
      <c r="S184" s="9"/>
      <c r="T184" s="8"/>
      <c r="U184" s="13"/>
      <c r="V184" s="7"/>
      <c r="W184" s="10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</row>
    <row r="185" s="1" customFormat="1" ht="14.25" spans="1:90">
      <c r="A185" s="5"/>
      <c r="B185" s="5"/>
      <c r="C185" s="6"/>
      <c r="D185" s="5"/>
      <c r="E185" s="5"/>
      <c r="F185" s="5"/>
      <c r="G185" s="7"/>
      <c r="H185" s="7"/>
      <c r="I185" s="13"/>
      <c r="J185" s="7"/>
      <c r="K185" s="7"/>
      <c r="L185" s="7"/>
      <c r="M185" s="7"/>
      <c r="N185" s="7"/>
      <c r="O185" s="7"/>
      <c r="P185" s="8"/>
      <c r="Q185" s="8"/>
      <c r="R185" s="8"/>
      <c r="S185" s="9"/>
      <c r="T185" s="8"/>
      <c r="U185" s="13"/>
      <c r="V185" s="7"/>
      <c r="W185" s="10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</row>
    <row r="186" s="1" customFormat="1" ht="14.25" spans="1:90">
      <c r="A186" s="5"/>
      <c r="B186" s="5"/>
      <c r="C186" s="6"/>
      <c r="D186" s="5"/>
      <c r="E186" s="5"/>
      <c r="F186" s="5"/>
      <c r="G186" s="7"/>
      <c r="H186" s="7"/>
      <c r="I186" s="13"/>
      <c r="J186" s="7"/>
      <c r="K186" s="7"/>
      <c r="L186" s="7"/>
      <c r="M186" s="7"/>
      <c r="N186" s="7"/>
      <c r="O186" s="7"/>
      <c r="P186" s="8"/>
      <c r="Q186" s="8"/>
      <c r="R186" s="8"/>
      <c r="S186" s="9"/>
      <c r="T186" s="8"/>
      <c r="U186" s="13"/>
      <c r="V186" s="7"/>
      <c r="W186" s="10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</row>
    <row r="187" s="1" customFormat="1" ht="14.25" spans="1:90">
      <c r="A187" s="5"/>
      <c r="B187" s="5"/>
      <c r="C187" s="6"/>
      <c r="D187" s="5"/>
      <c r="E187" s="5"/>
      <c r="F187" s="5"/>
      <c r="G187" s="7"/>
      <c r="H187" s="7"/>
      <c r="I187" s="13"/>
      <c r="J187" s="7"/>
      <c r="K187" s="7"/>
      <c r="L187" s="7"/>
      <c r="M187" s="7"/>
      <c r="N187" s="7"/>
      <c r="O187" s="7"/>
      <c r="P187" s="8"/>
      <c r="Q187" s="8"/>
      <c r="R187" s="8"/>
      <c r="S187" s="9"/>
      <c r="T187" s="8"/>
      <c r="U187" s="13"/>
      <c r="V187" s="7"/>
      <c r="W187" s="10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</row>
    <row r="188" s="1" customFormat="1" ht="14.25" spans="1:90">
      <c r="A188" s="5"/>
      <c r="B188" s="5"/>
      <c r="C188" s="6"/>
      <c r="D188" s="5"/>
      <c r="E188" s="5"/>
      <c r="F188" s="5"/>
      <c r="G188" s="7"/>
      <c r="H188" s="7"/>
      <c r="I188" s="13"/>
      <c r="J188" s="7"/>
      <c r="K188" s="7"/>
      <c r="L188" s="7"/>
      <c r="M188" s="7"/>
      <c r="N188" s="7"/>
      <c r="O188" s="7"/>
      <c r="P188" s="8"/>
      <c r="Q188" s="8"/>
      <c r="R188" s="8"/>
      <c r="S188" s="9"/>
      <c r="T188" s="8"/>
      <c r="U188" s="13"/>
      <c r="V188" s="7"/>
      <c r="W188" s="10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</row>
    <row r="189" s="1" customFormat="1" ht="14.25" spans="1:90">
      <c r="A189" s="5"/>
      <c r="B189" s="5"/>
      <c r="C189" s="6"/>
      <c r="D189" s="5"/>
      <c r="E189" s="5"/>
      <c r="F189" s="5"/>
      <c r="G189" s="7"/>
      <c r="H189" s="7"/>
      <c r="I189" s="13"/>
      <c r="J189" s="7"/>
      <c r="K189" s="7"/>
      <c r="L189" s="7"/>
      <c r="M189" s="7"/>
      <c r="N189" s="7"/>
      <c r="O189" s="7"/>
      <c r="P189" s="8"/>
      <c r="Q189" s="8"/>
      <c r="R189" s="8"/>
      <c r="S189" s="9"/>
      <c r="T189" s="8"/>
      <c r="U189" s="13"/>
      <c r="V189" s="7"/>
      <c r="W189" s="10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</row>
    <row r="190" s="1" customFormat="1" ht="14.25" spans="1:90">
      <c r="A190" s="5"/>
      <c r="B190" s="5"/>
      <c r="C190" s="6"/>
      <c r="D190" s="5"/>
      <c r="E190" s="5"/>
      <c r="F190" s="5"/>
      <c r="G190" s="7"/>
      <c r="H190" s="7"/>
      <c r="I190" s="13"/>
      <c r="J190" s="7"/>
      <c r="K190" s="7"/>
      <c r="L190" s="7"/>
      <c r="M190" s="7"/>
      <c r="N190" s="7"/>
      <c r="O190" s="7"/>
      <c r="P190" s="8"/>
      <c r="Q190" s="8"/>
      <c r="R190" s="8"/>
      <c r="S190" s="9"/>
      <c r="T190" s="8"/>
      <c r="U190" s="13"/>
      <c r="V190" s="7"/>
      <c r="W190" s="10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</row>
    <row r="191" s="1" customFormat="1" ht="14.25" spans="1:90">
      <c r="A191" s="5"/>
      <c r="B191" s="5"/>
      <c r="C191" s="6"/>
      <c r="D191" s="5"/>
      <c r="E191" s="5"/>
      <c r="F191" s="5"/>
      <c r="G191" s="7"/>
      <c r="H191" s="7"/>
      <c r="I191" s="13"/>
      <c r="J191" s="7"/>
      <c r="K191" s="7"/>
      <c r="L191" s="7"/>
      <c r="M191" s="7"/>
      <c r="N191" s="7"/>
      <c r="O191" s="7"/>
      <c r="P191" s="8"/>
      <c r="Q191" s="8"/>
      <c r="R191" s="8"/>
      <c r="S191" s="9"/>
      <c r="T191" s="8"/>
      <c r="U191" s="13"/>
      <c r="V191" s="7"/>
      <c r="W191" s="10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</row>
    <row r="192" s="1" customFormat="1" ht="14.25" spans="1:90">
      <c r="A192" s="5"/>
      <c r="B192" s="5"/>
      <c r="C192" s="6"/>
      <c r="D192" s="5"/>
      <c r="E192" s="5"/>
      <c r="F192" s="5"/>
      <c r="G192" s="7"/>
      <c r="H192" s="7"/>
      <c r="I192" s="13"/>
      <c r="J192" s="7"/>
      <c r="K192" s="7"/>
      <c r="L192" s="7"/>
      <c r="M192" s="7"/>
      <c r="N192" s="7"/>
      <c r="O192" s="7"/>
      <c r="P192" s="8"/>
      <c r="Q192" s="8"/>
      <c r="R192" s="8"/>
      <c r="S192" s="9"/>
      <c r="T192" s="8"/>
      <c r="U192" s="13"/>
      <c r="V192" s="7"/>
      <c r="W192" s="10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</row>
    <row r="193" s="1" customFormat="1" ht="14.25" spans="1:90">
      <c r="A193" s="5"/>
      <c r="B193" s="5"/>
      <c r="C193" s="6"/>
      <c r="D193" s="5"/>
      <c r="E193" s="5"/>
      <c r="F193" s="5"/>
      <c r="G193" s="7"/>
      <c r="H193" s="7"/>
      <c r="I193" s="13"/>
      <c r="J193" s="7"/>
      <c r="K193" s="7"/>
      <c r="L193" s="7"/>
      <c r="M193" s="7"/>
      <c r="N193" s="7"/>
      <c r="O193" s="7"/>
      <c r="P193" s="8"/>
      <c r="Q193" s="8"/>
      <c r="R193" s="8"/>
      <c r="S193" s="9"/>
      <c r="T193" s="8"/>
      <c r="U193" s="13"/>
      <c r="V193" s="7"/>
      <c r="W193" s="10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</row>
    <row r="194" s="1" customFormat="1" ht="14.25" spans="1:90">
      <c r="A194" s="5"/>
      <c r="B194" s="5"/>
      <c r="C194" s="6"/>
      <c r="D194" s="5"/>
      <c r="E194" s="5"/>
      <c r="F194" s="5"/>
      <c r="G194" s="7"/>
      <c r="H194" s="7"/>
      <c r="I194" s="13"/>
      <c r="J194" s="7"/>
      <c r="K194" s="7"/>
      <c r="L194" s="7"/>
      <c r="M194" s="7"/>
      <c r="N194" s="7"/>
      <c r="O194" s="7"/>
      <c r="P194" s="8"/>
      <c r="Q194" s="8"/>
      <c r="R194" s="8"/>
      <c r="S194" s="9"/>
      <c r="T194" s="8"/>
      <c r="U194" s="13"/>
      <c r="V194" s="7"/>
      <c r="W194" s="10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</row>
    <row r="195" s="1" customFormat="1" ht="14.25" spans="1:90">
      <c r="A195" s="5"/>
      <c r="B195" s="5"/>
      <c r="C195" s="6"/>
      <c r="D195" s="5"/>
      <c r="E195" s="5"/>
      <c r="F195" s="5"/>
      <c r="G195" s="7"/>
      <c r="H195" s="7"/>
      <c r="I195" s="13"/>
      <c r="J195" s="7"/>
      <c r="K195" s="7"/>
      <c r="L195" s="7"/>
      <c r="M195" s="7"/>
      <c r="N195" s="7"/>
      <c r="O195" s="7"/>
      <c r="P195" s="8"/>
      <c r="Q195" s="8"/>
      <c r="R195" s="8"/>
      <c r="S195" s="9"/>
      <c r="T195" s="8"/>
      <c r="U195" s="13"/>
      <c r="V195" s="7"/>
      <c r="W195" s="10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</row>
    <row r="196" s="1" customFormat="1" ht="14.25" spans="1:90">
      <c r="A196" s="5"/>
      <c r="B196" s="5"/>
      <c r="C196" s="6"/>
      <c r="D196" s="5"/>
      <c r="E196" s="5"/>
      <c r="F196" s="5"/>
      <c r="G196" s="7"/>
      <c r="H196" s="7"/>
      <c r="I196" s="13"/>
      <c r="J196" s="7"/>
      <c r="K196" s="7"/>
      <c r="L196" s="7"/>
      <c r="M196" s="7"/>
      <c r="N196" s="7"/>
      <c r="O196" s="7"/>
      <c r="P196" s="8"/>
      <c r="Q196" s="8"/>
      <c r="R196" s="8"/>
      <c r="S196" s="9"/>
      <c r="T196" s="8"/>
      <c r="U196" s="13"/>
      <c r="V196" s="7"/>
      <c r="W196" s="10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</row>
    <row r="197" s="1" customFormat="1" ht="14.25" spans="1:90">
      <c r="A197" s="5"/>
      <c r="B197" s="5"/>
      <c r="C197" s="6"/>
      <c r="D197" s="5"/>
      <c r="E197" s="5"/>
      <c r="F197" s="5"/>
      <c r="G197" s="7"/>
      <c r="H197" s="7"/>
      <c r="I197" s="13"/>
      <c r="J197" s="7"/>
      <c r="K197" s="7"/>
      <c r="L197" s="7"/>
      <c r="M197" s="7"/>
      <c r="N197" s="7"/>
      <c r="O197" s="7"/>
      <c r="P197" s="8"/>
      <c r="Q197" s="8"/>
      <c r="R197" s="8"/>
      <c r="S197" s="9"/>
      <c r="T197" s="8"/>
      <c r="U197" s="13"/>
      <c r="V197" s="7"/>
      <c r="W197" s="10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</row>
    <row r="198" s="1" customFormat="1" ht="14.25" spans="1:90">
      <c r="A198" s="5"/>
      <c r="B198" s="5"/>
      <c r="C198" s="6"/>
      <c r="D198" s="5"/>
      <c r="E198" s="5"/>
      <c r="F198" s="5"/>
      <c r="G198" s="7"/>
      <c r="H198" s="7"/>
      <c r="I198" s="13"/>
      <c r="J198" s="7"/>
      <c r="K198" s="7"/>
      <c r="L198" s="7"/>
      <c r="M198" s="7"/>
      <c r="N198" s="7"/>
      <c r="O198" s="7"/>
      <c r="P198" s="8"/>
      <c r="Q198" s="8"/>
      <c r="R198" s="8"/>
      <c r="S198" s="9"/>
      <c r="T198" s="8"/>
      <c r="U198" s="13"/>
      <c r="V198" s="7"/>
      <c r="W198" s="10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</row>
    <row r="199" s="1" customFormat="1" ht="14.25" spans="1:90">
      <c r="A199" s="5"/>
      <c r="B199" s="5"/>
      <c r="C199" s="6"/>
      <c r="D199" s="5"/>
      <c r="E199" s="5"/>
      <c r="F199" s="5"/>
      <c r="G199" s="7"/>
      <c r="H199" s="7"/>
      <c r="I199" s="13"/>
      <c r="J199" s="7"/>
      <c r="K199" s="7"/>
      <c r="L199" s="7"/>
      <c r="M199" s="7"/>
      <c r="N199" s="7"/>
      <c r="O199" s="7"/>
      <c r="P199" s="8"/>
      <c r="Q199" s="8"/>
      <c r="R199" s="8"/>
      <c r="S199" s="9"/>
      <c r="T199" s="8"/>
      <c r="U199" s="13"/>
      <c r="V199" s="7"/>
      <c r="W199" s="10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</row>
    <row r="200" s="1" customFormat="1" ht="14.25" spans="1:90">
      <c r="A200" s="5"/>
      <c r="B200" s="5"/>
      <c r="C200" s="6"/>
      <c r="D200" s="5"/>
      <c r="E200" s="5"/>
      <c r="F200" s="5"/>
      <c r="G200" s="7"/>
      <c r="H200" s="7"/>
      <c r="I200" s="13"/>
      <c r="J200" s="7"/>
      <c r="K200" s="7"/>
      <c r="L200" s="7"/>
      <c r="M200" s="7"/>
      <c r="N200" s="7"/>
      <c r="O200" s="7"/>
      <c r="P200" s="8"/>
      <c r="Q200" s="8"/>
      <c r="R200" s="8"/>
      <c r="S200" s="9"/>
      <c r="T200" s="8"/>
      <c r="U200" s="13"/>
      <c r="V200" s="7"/>
      <c r="W200" s="10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</row>
    <row r="201" s="1" customFormat="1" ht="14.25" spans="1:90">
      <c r="A201" s="5"/>
      <c r="B201" s="5"/>
      <c r="C201" s="6"/>
      <c r="D201" s="5"/>
      <c r="E201" s="5"/>
      <c r="F201" s="5"/>
      <c r="G201" s="7"/>
      <c r="H201" s="7"/>
      <c r="I201" s="13"/>
      <c r="J201" s="7"/>
      <c r="K201" s="7"/>
      <c r="L201" s="7"/>
      <c r="M201" s="7"/>
      <c r="N201" s="7"/>
      <c r="O201" s="7"/>
      <c r="P201" s="8"/>
      <c r="Q201" s="8"/>
      <c r="R201" s="8"/>
      <c r="S201" s="9"/>
      <c r="T201" s="8"/>
      <c r="U201" s="13"/>
      <c r="V201" s="7"/>
      <c r="W201" s="10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</row>
    <row r="202" s="1" customFormat="1" ht="14.25" spans="1:90">
      <c r="A202" s="5"/>
      <c r="B202" s="5"/>
      <c r="C202" s="6"/>
      <c r="D202" s="5"/>
      <c r="E202" s="5"/>
      <c r="F202" s="5"/>
      <c r="G202" s="7"/>
      <c r="H202" s="7"/>
      <c r="I202" s="13"/>
      <c r="J202" s="7"/>
      <c r="K202" s="7"/>
      <c r="L202" s="7"/>
      <c r="M202" s="7"/>
      <c r="N202" s="7"/>
      <c r="O202" s="7"/>
      <c r="P202" s="8"/>
      <c r="Q202" s="8"/>
      <c r="R202" s="8"/>
      <c r="S202" s="9"/>
      <c r="T202" s="8"/>
      <c r="U202" s="13"/>
      <c r="V202" s="7"/>
      <c r="W202" s="10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</row>
    <row r="203" s="1" customFormat="1" ht="14.25" spans="1:90">
      <c r="A203" s="5"/>
      <c r="B203" s="5"/>
      <c r="C203" s="6"/>
      <c r="D203" s="5"/>
      <c r="E203" s="5"/>
      <c r="F203" s="5"/>
      <c r="G203" s="7"/>
      <c r="H203" s="7"/>
      <c r="I203" s="13"/>
      <c r="J203" s="7"/>
      <c r="K203" s="7"/>
      <c r="L203" s="7"/>
      <c r="M203" s="7"/>
      <c r="N203" s="7"/>
      <c r="O203" s="7"/>
      <c r="P203" s="8"/>
      <c r="Q203" s="8"/>
      <c r="R203" s="8"/>
      <c r="S203" s="9"/>
      <c r="T203" s="8"/>
      <c r="U203" s="13"/>
      <c r="V203" s="7"/>
      <c r="W203" s="10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</row>
    <row r="204" s="1" customFormat="1" ht="14.25" spans="1:90">
      <c r="A204" s="5"/>
      <c r="B204" s="5"/>
      <c r="C204" s="6"/>
      <c r="D204" s="5"/>
      <c r="E204" s="5"/>
      <c r="F204" s="5"/>
      <c r="G204" s="7"/>
      <c r="H204" s="7"/>
      <c r="I204" s="13"/>
      <c r="J204" s="7"/>
      <c r="K204" s="7"/>
      <c r="L204" s="7"/>
      <c r="M204" s="7"/>
      <c r="N204" s="7"/>
      <c r="O204" s="7"/>
      <c r="P204" s="8"/>
      <c r="Q204" s="8"/>
      <c r="R204" s="8"/>
      <c r="S204" s="9"/>
      <c r="T204" s="8"/>
      <c r="U204" s="13"/>
      <c r="V204" s="7"/>
      <c r="W204" s="10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</row>
    <row r="205" s="1" customFormat="1" ht="14.25" spans="1:90">
      <c r="A205" s="5"/>
      <c r="B205" s="5"/>
      <c r="C205" s="6"/>
      <c r="D205" s="5"/>
      <c r="E205" s="5"/>
      <c r="F205" s="5"/>
      <c r="G205" s="7"/>
      <c r="H205" s="7"/>
      <c r="I205" s="13"/>
      <c r="J205" s="7"/>
      <c r="K205" s="7"/>
      <c r="L205" s="7"/>
      <c r="M205" s="7"/>
      <c r="N205" s="7"/>
      <c r="O205" s="7"/>
      <c r="P205" s="8"/>
      <c r="Q205" s="8"/>
      <c r="R205" s="8"/>
      <c r="S205" s="9"/>
      <c r="T205" s="8"/>
      <c r="U205" s="13"/>
      <c r="V205" s="7"/>
      <c r="W205" s="10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</row>
    <row r="206" s="1" customFormat="1" ht="14.25" spans="1:90">
      <c r="A206" s="5"/>
      <c r="B206" s="5"/>
      <c r="C206" s="6"/>
      <c r="D206" s="5"/>
      <c r="E206" s="5"/>
      <c r="F206" s="5"/>
      <c r="G206" s="7"/>
      <c r="H206" s="7"/>
      <c r="I206" s="13"/>
      <c r="J206" s="7"/>
      <c r="K206" s="7"/>
      <c r="L206" s="7"/>
      <c r="M206" s="7"/>
      <c r="N206" s="7"/>
      <c r="O206" s="7"/>
      <c r="P206" s="8"/>
      <c r="Q206" s="8"/>
      <c r="R206" s="8"/>
      <c r="S206" s="9"/>
      <c r="T206" s="8"/>
      <c r="U206" s="13"/>
      <c r="V206" s="7"/>
      <c r="W206" s="10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</row>
    <row r="207" s="1" customFormat="1" ht="14.25" spans="1:90">
      <c r="A207" s="5"/>
      <c r="B207" s="5"/>
      <c r="C207" s="6"/>
      <c r="D207" s="5"/>
      <c r="E207" s="5"/>
      <c r="F207" s="5"/>
      <c r="G207" s="7"/>
      <c r="H207" s="7"/>
      <c r="I207" s="13"/>
      <c r="J207" s="7"/>
      <c r="K207" s="7"/>
      <c r="L207" s="7"/>
      <c r="M207" s="7"/>
      <c r="N207" s="7"/>
      <c r="O207" s="7"/>
      <c r="P207" s="8"/>
      <c r="Q207" s="8"/>
      <c r="R207" s="8"/>
      <c r="S207" s="9"/>
      <c r="T207" s="8"/>
      <c r="U207" s="13"/>
      <c r="V207" s="7"/>
      <c r="W207" s="10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</row>
    <row r="208" s="1" customFormat="1" ht="14.25" spans="1:90">
      <c r="A208" s="5"/>
      <c r="B208" s="5"/>
      <c r="C208" s="6"/>
      <c r="D208" s="5"/>
      <c r="E208" s="5"/>
      <c r="F208" s="5"/>
      <c r="G208" s="7"/>
      <c r="H208" s="7"/>
      <c r="I208" s="13"/>
      <c r="J208" s="7"/>
      <c r="K208" s="7"/>
      <c r="L208" s="7"/>
      <c r="M208" s="7"/>
      <c r="N208" s="7"/>
      <c r="O208" s="7"/>
      <c r="P208" s="8"/>
      <c r="Q208" s="8"/>
      <c r="R208" s="8"/>
      <c r="S208" s="9"/>
      <c r="T208" s="8"/>
      <c r="U208" s="13"/>
      <c r="V208" s="7"/>
      <c r="W208" s="10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</row>
    <row r="209" s="1" customFormat="1" ht="14.25" spans="1:90">
      <c r="A209" s="5"/>
      <c r="B209" s="5"/>
      <c r="C209" s="6"/>
      <c r="D209" s="5"/>
      <c r="E209" s="5"/>
      <c r="F209" s="5"/>
      <c r="G209" s="7"/>
      <c r="H209" s="7"/>
      <c r="I209" s="13"/>
      <c r="J209" s="7"/>
      <c r="K209" s="7"/>
      <c r="L209" s="7"/>
      <c r="M209" s="7"/>
      <c r="N209" s="7"/>
      <c r="O209" s="7"/>
      <c r="P209" s="8"/>
      <c r="Q209" s="8"/>
      <c r="R209" s="8"/>
      <c r="S209" s="9"/>
      <c r="T209" s="8"/>
      <c r="U209" s="13"/>
      <c r="V209" s="7"/>
      <c r="W209" s="10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</row>
    <row r="210" s="1" customFormat="1" ht="14.25" spans="1:90">
      <c r="A210" s="5"/>
      <c r="B210" s="5"/>
      <c r="C210" s="6"/>
      <c r="D210" s="5"/>
      <c r="E210" s="5"/>
      <c r="F210" s="5"/>
      <c r="G210" s="7"/>
      <c r="H210" s="7"/>
      <c r="I210" s="13"/>
      <c r="J210" s="7"/>
      <c r="K210" s="7"/>
      <c r="L210" s="7"/>
      <c r="M210" s="7"/>
      <c r="N210" s="7"/>
      <c r="O210" s="7"/>
      <c r="P210" s="8"/>
      <c r="Q210" s="8"/>
      <c r="R210" s="8"/>
      <c r="S210" s="9"/>
      <c r="T210" s="8"/>
      <c r="U210" s="13"/>
      <c r="V210" s="7"/>
      <c r="W210" s="10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</row>
    <row r="211" s="1" customFormat="1" ht="14.25" spans="1:90">
      <c r="A211" s="5"/>
      <c r="B211" s="5"/>
      <c r="C211" s="6"/>
      <c r="D211" s="5"/>
      <c r="E211" s="5"/>
      <c r="F211" s="5"/>
      <c r="G211" s="7"/>
      <c r="H211" s="7"/>
      <c r="I211" s="13"/>
      <c r="J211" s="7"/>
      <c r="K211" s="7"/>
      <c r="L211" s="7"/>
      <c r="M211" s="7"/>
      <c r="N211" s="7"/>
      <c r="O211" s="7"/>
      <c r="P211" s="8"/>
      <c r="Q211" s="8"/>
      <c r="R211" s="8"/>
      <c r="S211" s="9"/>
      <c r="T211" s="8"/>
      <c r="U211" s="13"/>
      <c r="V211" s="7"/>
      <c r="W211" s="10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</row>
    <row r="212" s="1" customFormat="1" ht="14.25" spans="1:90">
      <c r="A212" s="5"/>
      <c r="B212" s="5"/>
      <c r="C212" s="6"/>
      <c r="D212" s="5"/>
      <c r="E212" s="5"/>
      <c r="F212" s="5"/>
      <c r="G212" s="7"/>
      <c r="H212" s="7"/>
      <c r="I212" s="13"/>
      <c r="J212" s="7"/>
      <c r="K212" s="7"/>
      <c r="L212" s="7"/>
      <c r="M212" s="7"/>
      <c r="N212" s="7"/>
      <c r="O212" s="7"/>
      <c r="P212" s="8"/>
      <c r="Q212" s="8"/>
      <c r="R212" s="8"/>
      <c r="S212" s="9"/>
      <c r="T212" s="8"/>
      <c r="U212" s="13"/>
      <c r="V212" s="7"/>
      <c r="W212" s="10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</row>
    <row r="213" s="1" customFormat="1" ht="14.25" spans="1:90">
      <c r="A213" s="5"/>
      <c r="B213" s="5"/>
      <c r="C213" s="6"/>
      <c r="D213" s="5"/>
      <c r="E213" s="5"/>
      <c r="F213" s="5"/>
      <c r="G213" s="7"/>
      <c r="H213" s="7"/>
      <c r="I213" s="13"/>
      <c r="J213" s="7"/>
      <c r="K213" s="7"/>
      <c r="L213" s="7"/>
      <c r="M213" s="7"/>
      <c r="N213" s="7"/>
      <c r="O213" s="7"/>
      <c r="P213" s="8"/>
      <c r="Q213" s="8"/>
      <c r="R213" s="8"/>
      <c r="S213" s="9"/>
      <c r="T213" s="8"/>
      <c r="U213" s="13"/>
      <c r="V213" s="7"/>
      <c r="W213" s="10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</row>
    <row r="214" s="1" customFormat="1" ht="14.25" spans="1:90">
      <c r="A214" s="5"/>
      <c r="B214" s="5"/>
      <c r="C214" s="6"/>
      <c r="D214" s="5"/>
      <c r="E214" s="5"/>
      <c r="F214" s="5"/>
      <c r="G214" s="7"/>
      <c r="H214" s="7"/>
      <c r="I214" s="13"/>
      <c r="J214" s="7"/>
      <c r="K214" s="7"/>
      <c r="L214" s="7"/>
      <c r="M214" s="7"/>
      <c r="N214" s="7"/>
      <c r="O214" s="7"/>
      <c r="P214" s="8"/>
      <c r="Q214" s="8"/>
      <c r="R214" s="8"/>
      <c r="S214" s="9"/>
      <c r="T214" s="8"/>
      <c r="U214" s="13"/>
      <c r="V214" s="7"/>
      <c r="W214" s="10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</row>
    <row r="215" s="1" customFormat="1" ht="14.25" spans="1:90">
      <c r="A215" s="5"/>
      <c r="B215" s="5"/>
      <c r="C215" s="6"/>
      <c r="D215" s="5"/>
      <c r="E215" s="5"/>
      <c r="F215" s="5"/>
      <c r="G215" s="7"/>
      <c r="H215" s="7"/>
      <c r="I215" s="13"/>
      <c r="J215" s="7"/>
      <c r="K215" s="7"/>
      <c r="L215" s="7"/>
      <c r="M215" s="7"/>
      <c r="N215" s="7"/>
      <c r="O215" s="7"/>
      <c r="P215" s="8"/>
      <c r="Q215" s="8"/>
      <c r="R215" s="8"/>
      <c r="S215" s="9"/>
      <c r="T215" s="8"/>
      <c r="U215" s="13"/>
      <c r="V215" s="7"/>
      <c r="W215" s="10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</row>
    <row r="216" s="1" customFormat="1" ht="14.25" spans="1:90">
      <c r="A216" s="5"/>
      <c r="B216" s="5"/>
      <c r="C216" s="6"/>
      <c r="D216" s="5"/>
      <c r="E216" s="5"/>
      <c r="F216" s="5"/>
      <c r="G216" s="7"/>
      <c r="H216" s="7"/>
      <c r="I216" s="13"/>
      <c r="J216" s="7"/>
      <c r="K216" s="7"/>
      <c r="L216" s="7"/>
      <c r="M216" s="7"/>
      <c r="N216" s="7"/>
      <c r="O216" s="7"/>
      <c r="P216" s="8"/>
      <c r="Q216" s="8"/>
      <c r="R216" s="8"/>
      <c r="S216" s="9"/>
      <c r="T216" s="8"/>
      <c r="U216" s="13"/>
      <c r="V216" s="7"/>
      <c r="W216" s="10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</row>
    <row r="217" s="1" customFormat="1" ht="14.25" spans="1:90">
      <c r="A217" s="5"/>
      <c r="B217" s="5"/>
      <c r="C217" s="6"/>
      <c r="D217" s="5"/>
      <c r="E217" s="5"/>
      <c r="F217" s="5"/>
      <c r="G217" s="7"/>
      <c r="H217" s="7"/>
      <c r="I217" s="13"/>
      <c r="J217" s="7"/>
      <c r="K217" s="7"/>
      <c r="L217" s="7"/>
      <c r="M217" s="7"/>
      <c r="N217" s="7"/>
      <c r="O217" s="7"/>
      <c r="P217" s="8"/>
      <c r="Q217" s="8"/>
      <c r="R217" s="8"/>
      <c r="S217" s="9"/>
      <c r="T217" s="8"/>
      <c r="U217" s="13"/>
      <c r="V217" s="7"/>
      <c r="W217" s="10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</row>
    <row r="218" s="1" customFormat="1" ht="14.25" spans="1:90">
      <c r="A218" s="5"/>
      <c r="B218" s="5"/>
      <c r="C218" s="6"/>
      <c r="D218" s="5"/>
      <c r="E218" s="5"/>
      <c r="F218" s="5"/>
      <c r="G218" s="7"/>
      <c r="H218" s="7"/>
      <c r="I218" s="13"/>
      <c r="J218" s="7"/>
      <c r="K218" s="7"/>
      <c r="L218" s="7"/>
      <c r="M218" s="7"/>
      <c r="N218" s="7"/>
      <c r="O218" s="7"/>
      <c r="P218" s="8"/>
      <c r="Q218" s="8"/>
      <c r="R218" s="8"/>
      <c r="S218" s="9"/>
      <c r="T218" s="8"/>
      <c r="U218" s="13"/>
      <c r="V218" s="7"/>
      <c r="W218" s="10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</row>
    <row r="219" s="1" customFormat="1" ht="14.25" spans="1:90">
      <c r="A219" s="5"/>
      <c r="B219" s="5"/>
      <c r="C219" s="6"/>
      <c r="D219" s="5"/>
      <c r="E219" s="5"/>
      <c r="F219" s="5"/>
      <c r="G219" s="7"/>
      <c r="H219" s="7"/>
      <c r="I219" s="13"/>
      <c r="J219" s="7"/>
      <c r="K219" s="7"/>
      <c r="L219" s="7"/>
      <c r="M219" s="7"/>
      <c r="N219" s="7"/>
      <c r="O219" s="7"/>
      <c r="P219" s="8"/>
      <c r="Q219" s="8"/>
      <c r="R219" s="8"/>
      <c r="S219" s="9"/>
      <c r="T219" s="8"/>
      <c r="U219" s="13"/>
      <c r="V219" s="7"/>
      <c r="W219" s="10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</row>
    <row r="220" s="1" customFormat="1" ht="14.25" spans="1:90">
      <c r="A220" s="5"/>
      <c r="B220" s="5"/>
      <c r="C220" s="6"/>
      <c r="D220" s="5"/>
      <c r="E220" s="5"/>
      <c r="F220" s="5"/>
      <c r="G220" s="7"/>
      <c r="H220" s="7"/>
      <c r="I220" s="13"/>
      <c r="J220" s="7"/>
      <c r="K220" s="7"/>
      <c r="L220" s="7"/>
      <c r="M220" s="7"/>
      <c r="N220" s="7"/>
      <c r="O220" s="7"/>
      <c r="P220" s="8"/>
      <c r="Q220" s="8"/>
      <c r="R220" s="8"/>
      <c r="S220" s="9"/>
      <c r="T220" s="8"/>
      <c r="U220" s="13"/>
      <c r="V220" s="7"/>
      <c r="W220" s="10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</row>
    <row r="221" s="1" customFormat="1" ht="14.25" spans="1:90">
      <c r="A221" s="5"/>
      <c r="B221" s="5"/>
      <c r="C221" s="6"/>
      <c r="D221" s="5"/>
      <c r="E221" s="5"/>
      <c r="F221" s="5"/>
      <c r="G221" s="7"/>
      <c r="H221" s="7"/>
      <c r="I221" s="13"/>
      <c r="J221" s="7"/>
      <c r="K221" s="7"/>
      <c r="L221" s="7"/>
      <c r="M221" s="7"/>
      <c r="N221" s="7"/>
      <c r="O221" s="7"/>
      <c r="P221" s="8"/>
      <c r="Q221" s="8"/>
      <c r="R221" s="8"/>
      <c r="S221" s="9"/>
      <c r="T221" s="8"/>
      <c r="U221" s="13"/>
      <c r="V221" s="7"/>
      <c r="W221" s="10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</row>
    <row r="222" s="1" customFormat="1" ht="14.25" spans="1:90">
      <c r="A222" s="5"/>
      <c r="B222" s="5"/>
      <c r="C222" s="6"/>
      <c r="D222" s="5"/>
      <c r="E222" s="5"/>
      <c r="F222" s="5"/>
      <c r="G222" s="7"/>
      <c r="H222" s="7"/>
      <c r="I222" s="13"/>
      <c r="J222" s="7"/>
      <c r="K222" s="7"/>
      <c r="L222" s="7"/>
      <c r="M222" s="7"/>
      <c r="N222" s="7"/>
      <c r="O222" s="7"/>
      <c r="P222" s="8"/>
      <c r="Q222" s="8"/>
      <c r="R222" s="8"/>
      <c r="S222" s="9"/>
      <c r="T222" s="8"/>
      <c r="U222" s="13"/>
      <c r="V222" s="7"/>
      <c r="W222" s="10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</row>
    <row r="223" s="1" customFormat="1" ht="14.25" spans="1:90">
      <c r="A223" s="5"/>
      <c r="B223" s="5"/>
      <c r="C223" s="6"/>
      <c r="D223" s="5"/>
      <c r="E223" s="5"/>
      <c r="F223" s="5"/>
      <c r="G223" s="7"/>
      <c r="H223" s="7"/>
      <c r="I223" s="13"/>
      <c r="J223" s="7"/>
      <c r="K223" s="7"/>
      <c r="L223" s="7"/>
      <c r="M223" s="7"/>
      <c r="N223" s="7"/>
      <c r="O223" s="7"/>
      <c r="P223" s="8"/>
      <c r="Q223" s="8"/>
      <c r="R223" s="8"/>
      <c r="S223" s="9"/>
      <c r="T223" s="8"/>
      <c r="U223" s="13"/>
      <c r="V223" s="7"/>
      <c r="W223" s="10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</row>
    <row r="224" s="1" customFormat="1" ht="14.25" spans="1:90">
      <c r="A224" s="5"/>
      <c r="B224" s="5"/>
      <c r="C224" s="6"/>
      <c r="D224" s="5"/>
      <c r="E224" s="5"/>
      <c r="F224" s="5"/>
      <c r="G224" s="7"/>
      <c r="H224" s="7"/>
      <c r="I224" s="13"/>
      <c r="J224" s="7"/>
      <c r="K224" s="7"/>
      <c r="L224" s="7"/>
      <c r="M224" s="7"/>
      <c r="N224" s="7"/>
      <c r="O224" s="7"/>
      <c r="P224" s="8"/>
      <c r="Q224" s="8"/>
      <c r="R224" s="8"/>
      <c r="S224" s="9"/>
      <c r="T224" s="8"/>
      <c r="U224" s="13"/>
      <c r="V224" s="7"/>
      <c r="W224" s="10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</row>
    <row r="225" s="1" customFormat="1" ht="14.25" spans="1:90">
      <c r="A225" s="5"/>
      <c r="B225" s="5"/>
      <c r="C225" s="6"/>
      <c r="D225" s="5"/>
      <c r="E225" s="5"/>
      <c r="F225" s="5"/>
      <c r="G225" s="7"/>
      <c r="H225" s="7"/>
      <c r="I225" s="13"/>
      <c r="J225" s="7"/>
      <c r="K225" s="7"/>
      <c r="L225" s="7"/>
      <c r="M225" s="7"/>
      <c r="N225" s="7"/>
      <c r="O225" s="7"/>
      <c r="P225" s="8"/>
      <c r="Q225" s="8"/>
      <c r="R225" s="8"/>
      <c r="S225" s="9"/>
      <c r="T225" s="8"/>
      <c r="U225" s="13"/>
      <c r="V225" s="7"/>
      <c r="W225" s="10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</row>
    <row r="226" s="1" customFormat="1" ht="14.25" spans="1:90">
      <c r="A226" s="5"/>
      <c r="B226" s="5"/>
      <c r="C226" s="6"/>
      <c r="D226" s="5"/>
      <c r="E226" s="5"/>
      <c r="F226" s="5"/>
      <c r="G226" s="7"/>
      <c r="H226" s="7"/>
      <c r="I226" s="13"/>
      <c r="J226" s="7"/>
      <c r="K226" s="7"/>
      <c r="L226" s="7"/>
      <c r="M226" s="7"/>
      <c r="N226" s="7"/>
      <c r="O226" s="7"/>
      <c r="P226" s="8"/>
      <c r="Q226" s="8"/>
      <c r="R226" s="8"/>
      <c r="S226" s="9"/>
      <c r="T226" s="8"/>
      <c r="U226" s="13"/>
      <c r="V226" s="7"/>
      <c r="W226" s="10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</row>
    <row r="227" s="1" customFormat="1" ht="14.25" spans="1:90">
      <c r="A227" s="5"/>
      <c r="B227" s="5"/>
      <c r="C227" s="6"/>
      <c r="D227" s="5"/>
      <c r="E227" s="5"/>
      <c r="F227" s="5"/>
      <c r="G227" s="7"/>
      <c r="H227" s="7"/>
      <c r="I227" s="13"/>
      <c r="J227" s="7"/>
      <c r="K227" s="7"/>
      <c r="L227" s="7"/>
      <c r="M227" s="7"/>
      <c r="N227" s="7"/>
      <c r="O227" s="7"/>
      <c r="P227" s="8"/>
      <c r="Q227" s="8"/>
      <c r="R227" s="8"/>
      <c r="S227" s="9"/>
      <c r="T227" s="8"/>
      <c r="U227" s="13"/>
      <c r="V227" s="7"/>
      <c r="W227" s="10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</row>
    <row r="228" s="1" customFormat="1" ht="14.25" spans="1:90">
      <c r="A228" s="5"/>
      <c r="B228" s="5"/>
      <c r="C228" s="6"/>
      <c r="D228" s="5"/>
      <c r="E228" s="5"/>
      <c r="F228" s="5"/>
      <c r="G228" s="7"/>
      <c r="H228" s="7"/>
      <c r="I228" s="13"/>
      <c r="J228" s="7"/>
      <c r="K228" s="7"/>
      <c r="L228" s="7"/>
      <c r="M228" s="7"/>
      <c r="N228" s="7"/>
      <c r="O228" s="7"/>
      <c r="P228" s="8"/>
      <c r="Q228" s="8"/>
      <c r="R228" s="8"/>
      <c r="S228" s="9"/>
      <c r="T228" s="8"/>
      <c r="U228" s="13"/>
      <c r="V228" s="7"/>
      <c r="W228" s="10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</row>
    <row r="229" s="1" customFormat="1" ht="14.25" spans="1:90">
      <c r="A229" s="5"/>
      <c r="B229" s="5"/>
      <c r="C229" s="6"/>
      <c r="D229" s="5"/>
      <c r="E229" s="5"/>
      <c r="F229" s="5"/>
      <c r="G229" s="7"/>
      <c r="H229" s="7"/>
      <c r="I229" s="13"/>
      <c r="J229" s="7"/>
      <c r="K229" s="7"/>
      <c r="L229" s="7"/>
      <c r="M229" s="7"/>
      <c r="N229" s="7"/>
      <c r="O229" s="7"/>
      <c r="P229" s="8"/>
      <c r="Q229" s="8"/>
      <c r="R229" s="8"/>
      <c r="S229" s="9"/>
      <c r="T229" s="8"/>
      <c r="U229" s="13"/>
      <c r="V229" s="7"/>
      <c r="W229" s="10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</row>
    <row r="230" s="1" customFormat="1" ht="14.25" spans="1:90">
      <c r="A230" s="5"/>
      <c r="B230" s="5"/>
      <c r="C230" s="6"/>
      <c r="D230" s="5"/>
      <c r="E230" s="5"/>
      <c r="F230" s="5"/>
      <c r="G230" s="7"/>
      <c r="H230" s="7"/>
      <c r="I230" s="13"/>
      <c r="J230" s="7"/>
      <c r="K230" s="7"/>
      <c r="L230" s="7"/>
      <c r="M230" s="7"/>
      <c r="N230" s="7"/>
      <c r="O230" s="7"/>
      <c r="P230" s="8"/>
      <c r="Q230" s="8"/>
      <c r="R230" s="8"/>
      <c r="S230" s="9"/>
      <c r="T230" s="8"/>
      <c r="U230" s="13"/>
      <c r="V230" s="7"/>
      <c r="W230" s="10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</row>
    <row r="231" s="1" customFormat="1" ht="14.25" spans="1:90">
      <c r="A231" s="5"/>
      <c r="B231" s="5"/>
      <c r="C231" s="6"/>
      <c r="D231" s="5"/>
      <c r="E231" s="5"/>
      <c r="F231" s="5"/>
      <c r="G231" s="7"/>
      <c r="H231" s="7"/>
      <c r="I231" s="13"/>
      <c r="J231" s="7"/>
      <c r="K231" s="7"/>
      <c r="L231" s="7"/>
      <c r="M231" s="7"/>
      <c r="N231" s="7"/>
      <c r="O231" s="7"/>
      <c r="P231" s="8"/>
      <c r="Q231" s="8"/>
      <c r="R231" s="8"/>
      <c r="S231" s="9"/>
      <c r="T231" s="8"/>
      <c r="U231" s="13"/>
      <c r="V231" s="7"/>
      <c r="W231" s="10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</row>
    <row r="232" s="1" customFormat="1" ht="14.25" spans="1:90">
      <c r="A232" s="5"/>
      <c r="B232" s="5"/>
      <c r="C232" s="6"/>
      <c r="D232" s="5"/>
      <c r="E232" s="5"/>
      <c r="F232" s="5"/>
      <c r="G232" s="7"/>
      <c r="H232" s="7"/>
      <c r="I232" s="13"/>
      <c r="J232" s="7"/>
      <c r="K232" s="7"/>
      <c r="L232" s="7"/>
      <c r="M232" s="7"/>
      <c r="N232" s="7"/>
      <c r="O232" s="7"/>
      <c r="P232" s="8"/>
      <c r="Q232" s="8"/>
      <c r="R232" s="8"/>
      <c r="S232" s="9"/>
      <c r="T232" s="8"/>
      <c r="U232" s="13"/>
      <c r="V232" s="7"/>
      <c r="W232" s="10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</row>
    <row r="233" s="1" customFormat="1" ht="14.25" spans="1:90">
      <c r="A233" s="5"/>
      <c r="B233" s="5"/>
      <c r="C233" s="6"/>
      <c r="D233" s="5"/>
      <c r="E233" s="5"/>
      <c r="F233" s="5"/>
      <c r="G233" s="7"/>
      <c r="H233" s="7"/>
      <c r="I233" s="13"/>
      <c r="J233" s="7"/>
      <c r="K233" s="7"/>
      <c r="L233" s="7"/>
      <c r="M233" s="7"/>
      <c r="N233" s="7"/>
      <c r="O233" s="7"/>
      <c r="P233" s="8"/>
      <c r="Q233" s="8"/>
      <c r="R233" s="8"/>
      <c r="S233" s="9"/>
      <c r="T233" s="8"/>
      <c r="U233" s="13"/>
      <c r="V233" s="7"/>
      <c r="W233" s="10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</row>
    <row r="234" s="1" customFormat="1" ht="14.25" spans="1:90">
      <c r="A234" s="5"/>
      <c r="B234" s="5"/>
      <c r="C234" s="6"/>
      <c r="D234" s="5"/>
      <c r="E234" s="5"/>
      <c r="F234" s="5"/>
      <c r="G234" s="7"/>
      <c r="H234" s="7"/>
      <c r="I234" s="13"/>
      <c r="J234" s="7"/>
      <c r="K234" s="7"/>
      <c r="L234" s="7"/>
      <c r="M234" s="7"/>
      <c r="N234" s="7"/>
      <c r="O234" s="7"/>
      <c r="P234" s="8"/>
      <c r="Q234" s="8"/>
      <c r="R234" s="8"/>
      <c r="S234" s="9"/>
      <c r="T234" s="8"/>
      <c r="U234" s="13"/>
      <c r="V234" s="7"/>
      <c r="W234" s="10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</row>
    <row r="235" s="1" customFormat="1" ht="14.25" spans="1:90">
      <c r="A235" s="5"/>
      <c r="B235" s="5"/>
      <c r="C235" s="6"/>
      <c r="D235" s="5"/>
      <c r="E235" s="5"/>
      <c r="F235" s="5"/>
      <c r="G235" s="7"/>
      <c r="H235" s="7"/>
      <c r="I235" s="13"/>
      <c r="J235" s="7"/>
      <c r="K235" s="7"/>
      <c r="L235" s="7"/>
      <c r="M235" s="7"/>
      <c r="N235" s="7"/>
      <c r="O235" s="7"/>
      <c r="P235" s="8"/>
      <c r="Q235" s="8"/>
      <c r="R235" s="8"/>
      <c r="S235" s="9"/>
      <c r="T235" s="8"/>
      <c r="U235" s="13"/>
      <c r="V235" s="7"/>
      <c r="W235" s="10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</row>
    <row r="236" s="1" customFormat="1" ht="14.25" spans="1:90">
      <c r="A236" s="5"/>
      <c r="B236" s="5"/>
      <c r="C236" s="6"/>
      <c r="D236" s="5"/>
      <c r="E236" s="5"/>
      <c r="F236" s="5"/>
      <c r="G236" s="7"/>
      <c r="H236" s="7"/>
      <c r="I236" s="13"/>
      <c r="J236" s="7"/>
      <c r="K236" s="7"/>
      <c r="L236" s="7"/>
      <c r="M236" s="7"/>
      <c r="N236" s="7"/>
      <c r="O236" s="7"/>
      <c r="P236" s="8"/>
      <c r="Q236" s="8"/>
      <c r="R236" s="8"/>
      <c r="S236" s="9"/>
      <c r="T236" s="8"/>
      <c r="U236" s="13"/>
      <c r="V236" s="7"/>
      <c r="W236" s="10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</row>
    <row r="237" s="1" customFormat="1" ht="14.25" spans="1:90">
      <c r="A237" s="5"/>
      <c r="B237" s="5"/>
      <c r="C237" s="6"/>
      <c r="D237" s="5"/>
      <c r="E237" s="5"/>
      <c r="F237" s="5"/>
      <c r="G237" s="7"/>
      <c r="H237" s="7"/>
      <c r="I237" s="13"/>
      <c r="J237" s="7"/>
      <c r="K237" s="7"/>
      <c r="L237" s="7"/>
      <c r="M237" s="7"/>
      <c r="N237" s="7"/>
      <c r="O237" s="7"/>
      <c r="P237" s="8"/>
      <c r="Q237" s="8"/>
      <c r="R237" s="8"/>
      <c r="S237" s="9"/>
      <c r="T237" s="8"/>
      <c r="U237" s="13"/>
      <c r="V237" s="7"/>
      <c r="W237" s="10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</row>
    <row r="238" s="1" customFormat="1" ht="14.25" spans="1:90">
      <c r="A238" s="5"/>
      <c r="B238" s="5"/>
      <c r="C238" s="6"/>
      <c r="D238" s="5"/>
      <c r="E238" s="5"/>
      <c r="F238" s="5"/>
      <c r="G238" s="7"/>
      <c r="H238" s="7"/>
      <c r="I238" s="13"/>
      <c r="J238" s="7"/>
      <c r="K238" s="7"/>
      <c r="L238" s="7"/>
      <c r="M238" s="7"/>
      <c r="N238" s="7"/>
      <c r="O238" s="7"/>
      <c r="P238" s="8"/>
      <c r="Q238" s="8"/>
      <c r="R238" s="8"/>
      <c r="S238" s="9"/>
      <c r="T238" s="8"/>
      <c r="U238" s="13"/>
      <c r="V238" s="7"/>
      <c r="W238" s="10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</row>
    <row r="239" s="1" customFormat="1" ht="14.25" spans="1:90">
      <c r="A239" s="5"/>
      <c r="B239" s="5"/>
      <c r="C239" s="6"/>
      <c r="D239" s="5"/>
      <c r="E239" s="5"/>
      <c r="F239" s="5"/>
      <c r="G239" s="7"/>
      <c r="H239" s="7"/>
      <c r="I239" s="13"/>
      <c r="J239" s="7"/>
      <c r="K239" s="7"/>
      <c r="L239" s="7"/>
      <c r="M239" s="7"/>
      <c r="N239" s="7"/>
      <c r="O239" s="7"/>
      <c r="P239" s="8"/>
      <c r="Q239" s="8"/>
      <c r="R239" s="8"/>
      <c r="S239" s="9"/>
      <c r="T239" s="8"/>
      <c r="U239" s="13"/>
      <c r="V239" s="7"/>
      <c r="W239" s="10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</row>
    <row r="240" s="1" customFormat="1" ht="14.25" spans="1:90">
      <c r="A240" s="5"/>
      <c r="B240" s="5"/>
      <c r="C240" s="6"/>
      <c r="D240" s="5"/>
      <c r="E240" s="5"/>
      <c r="F240" s="5"/>
      <c r="G240" s="7"/>
      <c r="H240" s="7"/>
      <c r="I240" s="13"/>
      <c r="J240" s="7"/>
      <c r="K240" s="7"/>
      <c r="L240" s="7"/>
      <c r="M240" s="7"/>
      <c r="N240" s="7"/>
      <c r="O240" s="7"/>
      <c r="P240" s="8"/>
      <c r="Q240" s="8"/>
      <c r="R240" s="8"/>
      <c r="S240" s="9"/>
      <c r="T240" s="8"/>
      <c r="U240" s="13"/>
      <c r="V240" s="7"/>
      <c r="W240" s="10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</row>
    <row r="241" s="1" customFormat="1" ht="14.25" spans="1:90">
      <c r="A241" s="5"/>
      <c r="B241" s="5"/>
      <c r="C241" s="6"/>
      <c r="D241" s="5"/>
      <c r="E241" s="5"/>
      <c r="F241" s="5"/>
      <c r="G241" s="7"/>
      <c r="H241" s="7"/>
      <c r="I241" s="13"/>
      <c r="J241" s="7"/>
      <c r="K241" s="7"/>
      <c r="L241" s="7"/>
      <c r="M241" s="7"/>
      <c r="N241" s="7"/>
      <c r="O241" s="7"/>
      <c r="P241" s="8"/>
      <c r="Q241" s="8"/>
      <c r="R241" s="8"/>
      <c r="S241" s="9"/>
      <c r="T241" s="8"/>
      <c r="U241" s="13"/>
      <c r="V241" s="7"/>
      <c r="W241" s="10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</row>
    <row r="242" s="1" customFormat="1" ht="14.25" spans="1:90">
      <c r="A242" s="5"/>
      <c r="B242" s="5"/>
      <c r="C242" s="6"/>
      <c r="D242" s="5"/>
      <c r="E242" s="5"/>
      <c r="F242" s="5"/>
      <c r="G242" s="7"/>
      <c r="H242" s="7"/>
      <c r="I242" s="13"/>
      <c r="J242" s="7"/>
      <c r="K242" s="7"/>
      <c r="L242" s="7"/>
      <c r="M242" s="7"/>
      <c r="N242" s="7"/>
      <c r="O242" s="7"/>
      <c r="P242" s="8"/>
      <c r="Q242" s="8"/>
      <c r="R242" s="8"/>
      <c r="S242" s="9"/>
      <c r="T242" s="8"/>
      <c r="U242" s="13"/>
      <c r="V242" s="7"/>
      <c r="W242" s="10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</row>
    <row r="243" s="1" customFormat="1" ht="14.25" spans="1:90">
      <c r="A243" s="5"/>
      <c r="B243" s="5"/>
      <c r="C243" s="6"/>
      <c r="D243" s="5"/>
      <c r="E243" s="5"/>
      <c r="F243" s="5"/>
      <c r="G243" s="7"/>
      <c r="H243" s="7"/>
      <c r="I243" s="13"/>
      <c r="J243" s="7"/>
      <c r="K243" s="7"/>
      <c r="L243" s="7"/>
      <c r="M243" s="7"/>
      <c r="N243" s="7"/>
      <c r="O243" s="7"/>
      <c r="P243" s="8"/>
      <c r="Q243" s="8"/>
      <c r="R243" s="8"/>
      <c r="S243" s="9"/>
      <c r="T243" s="8"/>
      <c r="U243" s="13"/>
      <c r="V243" s="7"/>
      <c r="W243" s="10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</row>
    <row r="244" s="1" customFormat="1" ht="14.25" spans="1:90">
      <c r="A244" s="5"/>
      <c r="B244" s="5"/>
      <c r="C244" s="6"/>
      <c r="D244" s="5"/>
      <c r="E244" s="5"/>
      <c r="F244" s="5"/>
      <c r="G244" s="7"/>
      <c r="H244" s="7"/>
      <c r="I244" s="13"/>
      <c r="J244" s="7"/>
      <c r="K244" s="7"/>
      <c r="L244" s="7"/>
      <c r="M244" s="7"/>
      <c r="N244" s="7"/>
      <c r="O244" s="7"/>
      <c r="P244" s="8"/>
      <c r="Q244" s="8"/>
      <c r="R244" s="8"/>
      <c r="S244" s="9"/>
      <c r="T244" s="8"/>
      <c r="U244" s="13"/>
      <c r="V244" s="7"/>
      <c r="W244" s="10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</row>
    <row r="245" s="1" customFormat="1" ht="14.25" spans="1:90">
      <c r="A245" s="5"/>
      <c r="B245" s="5"/>
      <c r="C245" s="6"/>
      <c r="D245" s="5"/>
      <c r="E245" s="5"/>
      <c r="F245" s="5"/>
      <c r="G245" s="7"/>
      <c r="H245" s="7"/>
      <c r="I245" s="13"/>
      <c r="J245" s="7"/>
      <c r="K245" s="7"/>
      <c r="L245" s="7"/>
      <c r="M245" s="7"/>
      <c r="N245" s="7"/>
      <c r="O245" s="7"/>
      <c r="P245" s="8"/>
      <c r="Q245" s="8"/>
      <c r="R245" s="8"/>
      <c r="S245" s="9"/>
      <c r="T245" s="8"/>
      <c r="U245" s="13"/>
      <c r="V245" s="7"/>
      <c r="W245" s="10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</row>
    <row r="246" s="1" customFormat="1" ht="14.25" spans="1:90">
      <c r="A246" s="5"/>
      <c r="B246" s="5"/>
      <c r="C246" s="6"/>
      <c r="D246" s="5"/>
      <c r="E246" s="5"/>
      <c r="F246" s="5"/>
      <c r="G246" s="7"/>
      <c r="H246" s="7"/>
      <c r="I246" s="13"/>
      <c r="J246" s="7"/>
      <c r="K246" s="7"/>
      <c r="L246" s="7"/>
      <c r="M246" s="7"/>
      <c r="N246" s="7"/>
      <c r="O246" s="7"/>
      <c r="P246" s="8"/>
      <c r="Q246" s="8"/>
      <c r="R246" s="8"/>
      <c r="S246" s="9"/>
      <c r="T246" s="8"/>
      <c r="U246" s="13"/>
      <c r="V246" s="7"/>
      <c r="W246" s="10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</row>
    <row r="247" s="1" customFormat="1" ht="14.25" spans="1:90">
      <c r="A247" s="5"/>
      <c r="B247" s="5"/>
      <c r="C247" s="6"/>
      <c r="D247" s="5"/>
      <c r="E247" s="5"/>
      <c r="F247" s="5"/>
      <c r="G247" s="7"/>
      <c r="H247" s="7"/>
      <c r="I247" s="13"/>
      <c r="J247" s="7"/>
      <c r="K247" s="7"/>
      <c r="L247" s="7"/>
      <c r="M247" s="7"/>
      <c r="N247" s="7"/>
      <c r="O247" s="7"/>
      <c r="P247" s="8"/>
      <c r="Q247" s="8"/>
      <c r="R247" s="8"/>
      <c r="S247" s="9"/>
      <c r="T247" s="8"/>
      <c r="U247" s="13"/>
      <c r="V247" s="7"/>
      <c r="W247" s="10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</row>
    <row r="248" s="1" customFormat="1" ht="14.25" spans="1:90">
      <c r="A248" s="5"/>
      <c r="B248" s="5"/>
      <c r="C248" s="6"/>
      <c r="D248" s="5"/>
      <c r="E248" s="5"/>
      <c r="F248" s="5"/>
      <c r="G248" s="7"/>
      <c r="H248" s="7"/>
      <c r="I248" s="13"/>
      <c r="J248" s="7"/>
      <c r="K248" s="7"/>
      <c r="L248" s="7"/>
      <c r="M248" s="7"/>
      <c r="N248" s="7"/>
      <c r="O248" s="7"/>
      <c r="P248" s="8"/>
      <c r="Q248" s="8"/>
      <c r="R248" s="8"/>
      <c r="S248" s="9"/>
      <c r="T248" s="8"/>
      <c r="U248" s="13"/>
      <c r="V248" s="7"/>
      <c r="W248" s="10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</row>
    <row r="249" s="1" customFormat="1" ht="14.25" spans="1:90">
      <c r="A249" s="5"/>
      <c r="B249" s="5"/>
      <c r="C249" s="6"/>
      <c r="D249" s="5"/>
      <c r="E249" s="5"/>
      <c r="F249" s="5"/>
      <c r="G249" s="7"/>
      <c r="H249" s="7"/>
      <c r="I249" s="13"/>
      <c r="J249" s="7"/>
      <c r="K249" s="7"/>
      <c r="L249" s="7"/>
      <c r="M249" s="7"/>
      <c r="N249" s="7"/>
      <c r="O249" s="7"/>
      <c r="P249" s="8"/>
      <c r="Q249" s="8"/>
      <c r="R249" s="8"/>
      <c r="S249" s="9"/>
      <c r="T249" s="8"/>
      <c r="U249" s="13"/>
      <c r="V249" s="7"/>
      <c r="W249" s="10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</row>
    <row r="250" s="1" customFormat="1" ht="14.25" spans="1:90">
      <c r="A250" s="5"/>
      <c r="B250" s="5"/>
      <c r="C250" s="6"/>
      <c r="D250" s="5"/>
      <c r="E250" s="5"/>
      <c r="F250" s="5"/>
      <c r="G250" s="7"/>
      <c r="H250" s="7"/>
      <c r="I250" s="13"/>
      <c r="J250" s="7"/>
      <c r="K250" s="7"/>
      <c r="L250" s="7"/>
      <c r="M250" s="7"/>
      <c r="N250" s="7"/>
      <c r="O250" s="7"/>
      <c r="P250" s="8"/>
      <c r="Q250" s="8"/>
      <c r="R250" s="8"/>
      <c r="S250" s="9"/>
      <c r="T250" s="8"/>
      <c r="U250" s="13"/>
      <c r="V250" s="7"/>
      <c r="W250" s="10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</row>
    <row r="251" s="1" customFormat="1" ht="14.25" spans="1:90">
      <c r="A251" s="5"/>
      <c r="B251" s="5"/>
      <c r="C251" s="6"/>
      <c r="D251" s="5"/>
      <c r="E251" s="5"/>
      <c r="F251" s="5"/>
      <c r="G251" s="7"/>
      <c r="H251" s="7"/>
      <c r="I251" s="13"/>
      <c r="J251" s="7"/>
      <c r="K251" s="7"/>
      <c r="L251" s="7"/>
      <c r="M251" s="7"/>
      <c r="N251" s="7"/>
      <c r="O251" s="7"/>
      <c r="P251" s="8"/>
      <c r="Q251" s="8"/>
      <c r="R251" s="8"/>
      <c r="S251" s="9"/>
      <c r="T251" s="8"/>
      <c r="U251" s="13"/>
      <c r="V251" s="7"/>
      <c r="W251" s="10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</row>
    <row r="252" s="1" customFormat="1" ht="14.25" spans="1:90">
      <c r="A252" s="5"/>
      <c r="B252" s="5"/>
      <c r="C252" s="6"/>
      <c r="D252" s="5"/>
      <c r="E252" s="5"/>
      <c r="F252" s="5"/>
      <c r="G252" s="7"/>
      <c r="H252" s="7"/>
      <c r="I252" s="13"/>
      <c r="J252" s="7"/>
      <c r="K252" s="7"/>
      <c r="L252" s="7"/>
      <c r="M252" s="7"/>
      <c r="N252" s="7"/>
      <c r="O252" s="7"/>
      <c r="P252" s="8"/>
      <c r="Q252" s="8"/>
      <c r="R252" s="8"/>
      <c r="S252" s="9"/>
      <c r="T252" s="8"/>
      <c r="U252" s="13"/>
      <c r="V252" s="7"/>
      <c r="W252" s="10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</row>
    <row r="253" s="1" customFormat="1" ht="14.25" spans="1:90">
      <c r="A253" s="5"/>
      <c r="B253" s="5"/>
      <c r="C253" s="6"/>
      <c r="D253" s="5"/>
      <c r="E253" s="5"/>
      <c r="F253" s="5"/>
      <c r="G253" s="7"/>
      <c r="H253" s="7"/>
      <c r="I253" s="13"/>
      <c r="J253" s="7"/>
      <c r="K253" s="7"/>
      <c r="L253" s="7"/>
      <c r="M253" s="7"/>
      <c r="N253" s="7"/>
      <c r="O253" s="7"/>
      <c r="P253" s="8"/>
      <c r="Q253" s="8"/>
      <c r="R253" s="8"/>
      <c r="S253" s="9"/>
      <c r="T253" s="8"/>
      <c r="U253" s="13"/>
      <c r="V253" s="7"/>
      <c r="W253" s="10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</row>
    <row r="254" s="1" customFormat="1" ht="14.25" spans="1:90">
      <c r="A254" s="5"/>
      <c r="B254" s="5"/>
      <c r="C254" s="6"/>
      <c r="D254" s="5"/>
      <c r="E254" s="5"/>
      <c r="F254" s="5"/>
      <c r="G254" s="7"/>
      <c r="H254" s="7"/>
      <c r="I254" s="13"/>
      <c r="J254" s="7"/>
      <c r="K254" s="7"/>
      <c r="L254" s="7"/>
      <c r="M254" s="7"/>
      <c r="N254" s="7"/>
      <c r="O254" s="7"/>
      <c r="P254" s="8"/>
      <c r="Q254" s="8"/>
      <c r="R254" s="8"/>
      <c r="S254" s="9"/>
      <c r="T254" s="8"/>
      <c r="U254" s="13"/>
      <c r="V254" s="7"/>
      <c r="W254" s="10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</row>
    <row r="255" s="1" customFormat="1" ht="14.25" spans="1:90">
      <c r="A255" s="5"/>
      <c r="B255" s="5"/>
      <c r="C255" s="6"/>
      <c r="D255" s="5"/>
      <c r="E255" s="5"/>
      <c r="F255" s="5"/>
      <c r="G255" s="7"/>
      <c r="H255" s="7"/>
      <c r="I255" s="13"/>
      <c r="J255" s="7"/>
      <c r="K255" s="7"/>
      <c r="L255" s="7"/>
      <c r="M255" s="7"/>
      <c r="N255" s="7"/>
      <c r="O255" s="7"/>
      <c r="P255" s="8"/>
      <c r="Q255" s="8"/>
      <c r="R255" s="8"/>
      <c r="S255" s="9"/>
      <c r="T255" s="8"/>
      <c r="U255" s="13"/>
      <c r="V255" s="7"/>
      <c r="W255" s="10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</row>
    <row r="256" s="1" customFormat="1" ht="14.25" spans="1:90">
      <c r="A256" s="5"/>
      <c r="B256" s="5"/>
      <c r="C256" s="6"/>
      <c r="D256" s="5"/>
      <c r="E256" s="5"/>
      <c r="F256" s="5"/>
      <c r="G256" s="7"/>
      <c r="H256" s="7"/>
      <c r="I256" s="13"/>
      <c r="J256" s="7"/>
      <c r="K256" s="7"/>
      <c r="L256" s="7"/>
      <c r="M256" s="7"/>
      <c r="N256" s="7"/>
      <c r="O256" s="7"/>
      <c r="P256" s="8"/>
      <c r="Q256" s="8"/>
      <c r="R256" s="8"/>
      <c r="S256" s="9"/>
      <c r="T256" s="8"/>
      <c r="U256" s="13"/>
      <c r="V256" s="7"/>
      <c r="W256" s="10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</row>
    <row r="257" s="1" customFormat="1" ht="14.25" spans="1:90">
      <c r="A257" s="5"/>
      <c r="B257" s="5"/>
      <c r="C257" s="6"/>
      <c r="D257" s="5"/>
      <c r="E257" s="5"/>
      <c r="F257" s="5"/>
      <c r="G257" s="7"/>
      <c r="H257" s="7"/>
      <c r="I257" s="13"/>
      <c r="J257" s="7"/>
      <c r="K257" s="7"/>
      <c r="L257" s="7"/>
      <c r="M257" s="7"/>
      <c r="N257" s="7"/>
      <c r="O257" s="7"/>
      <c r="P257" s="8"/>
      <c r="Q257" s="8"/>
      <c r="R257" s="8"/>
      <c r="S257" s="9"/>
      <c r="T257" s="8"/>
      <c r="U257" s="13"/>
      <c r="V257" s="7"/>
      <c r="W257" s="10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</row>
    <row r="258" s="1" customFormat="1" ht="14.25" spans="1:90">
      <c r="A258" s="5"/>
      <c r="B258" s="5"/>
      <c r="C258" s="6"/>
      <c r="D258" s="5"/>
      <c r="E258" s="5"/>
      <c r="F258" s="5"/>
      <c r="G258" s="7"/>
      <c r="H258" s="7"/>
      <c r="I258" s="13"/>
      <c r="J258" s="7"/>
      <c r="K258" s="7"/>
      <c r="L258" s="7"/>
      <c r="M258" s="7"/>
      <c r="N258" s="7"/>
      <c r="O258" s="7"/>
      <c r="P258" s="8"/>
      <c r="Q258" s="8"/>
      <c r="R258" s="8"/>
      <c r="S258" s="9"/>
      <c r="T258" s="8"/>
      <c r="U258" s="13"/>
      <c r="V258" s="7"/>
      <c r="W258" s="10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</row>
    <row r="259" s="1" customFormat="1" ht="14.25" spans="1:90">
      <c r="A259" s="5"/>
      <c r="B259" s="5"/>
      <c r="C259" s="6"/>
      <c r="D259" s="5"/>
      <c r="E259" s="5"/>
      <c r="F259" s="5"/>
      <c r="G259" s="7"/>
      <c r="H259" s="7"/>
      <c r="I259" s="13"/>
      <c r="J259" s="7"/>
      <c r="K259" s="7"/>
      <c r="L259" s="7"/>
      <c r="M259" s="7"/>
      <c r="N259" s="7"/>
      <c r="O259" s="7"/>
      <c r="P259" s="8"/>
      <c r="Q259" s="8"/>
      <c r="R259" s="8"/>
      <c r="S259" s="9"/>
      <c r="T259" s="8"/>
      <c r="U259" s="13"/>
      <c r="V259" s="7"/>
      <c r="W259" s="10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</row>
    <row r="260" s="1" customFormat="1" ht="14.25" spans="1:90">
      <c r="A260" s="5"/>
      <c r="B260" s="5"/>
      <c r="C260" s="6"/>
      <c r="D260" s="5"/>
      <c r="E260" s="5"/>
      <c r="F260" s="5"/>
      <c r="G260" s="7"/>
      <c r="H260" s="7"/>
      <c r="I260" s="13"/>
      <c r="J260" s="7"/>
      <c r="K260" s="7"/>
      <c r="L260" s="7"/>
      <c r="M260" s="7"/>
      <c r="N260" s="7"/>
      <c r="O260" s="7"/>
      <c r="P260" s="8"/>
      <c r="Q260" s="8"/>
      <c r="R260" s="8"/>
      <c r="S260" s="9"/>
      <c r="T260" s="8"/>
      <c r="U260" s="13"/>
      <c r="V260" s="7"/>
      <c r="W260" s="10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</row>
    <row r="261" s="1" customFormat="1" ht="14.25" spans="1:90">
      <c r="A261" s="5"/>
      <c r="B261" s="5"/>
      <c r="C261" s="6"/>
      <c r="D261" s="5"/>
      <c r="E261" s="5"/>
      <c r="F261" s="5"/>
      <c r="G261" s="7"/>
      <c r="H261" s="7"/>
      <c r="I261" s="13"/>
      <c r="J261" s="7"/>
      <c r="K261" s="7"/>
      <c r="L261" s="7"/>
      <c r="M261" s="7"/>
      <c r="N261" s="7"/>
      <c r="O261" s="7"/>
      <c r="P261" s="8"/>
      <c r="Q261" s="8"/>
      <c r="R261" s="8"/>
      <c r="S261" s="9"/>
      <c r="T261" s="8"/>
      <c r="U261" s="13"/>
      <c r="V261" s="7"/>
      <c r="W261" s="10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</row>
    <row r="262" s="1" customFormat="1" ht="14.25" spans="1:90">
      <c r="A262" s="5"/>
      <c r="B262" s="5"/>
      <c r="C262" s="6"/>
      <c r="D262" s="5"/>
      <c r="E262" s="5"/>
      <c r="F262" s="5"/>
      <c r="G262" s="7"/>
      <c r="H262" s="7"/>
      <c r="I262" s="13"/>
      <c r="J262" s="7"/>
      <c r="K262" s="7"/>
      <c r="L262" s="7"/>
      <c r="M262" s="7"/>
      <c r="N262" s="7"/>
      <c r="O262" s="7"/>
      <c r="P262" s="8"/>
      <c r="Q262" s="8"/>
      <c r="R262" s="8"/>
      <c r="S262" s="9"/>
      <c r="T262" s="8"/>
      <c r="U262" s="13"/>
      <c r="V262" s="7"/>
      <c r="W262" s="10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</row>
  </sheetData>
  <dataValidations count="7">
    <dataValidation type="list" allowBlank="1" showInputMessage="1" showErrorMessage="1" sqref="V1 V95:V262 AB10:AB93">
      <formula1>$CL$8:$CL$11</formula1>
    </dataValidation>
    <dataValidation type="list" allowBlank="1" showInputMessage="1" showErrorMessage="1" sqref="V2">
      <formula1>$CE$8:$CE$11</formula1>
    </dataValidation>
    <dataValidation type="list" allowBlank="1" showInputMessage="1" showErrorMessage="1" sqref="AA11">
      <formula1>"一等奖学金,二等奖学金,三等奖学金,课程考核不合格,德育分未达标,体育成绩不合格,违纪"</formula1>
    </dataValidation>
    <dataValidation type="list" allowBlank="1" showInputMessage="1" showErrorMessage="1" sqref="U1:U3 U95:U262 AA4:AA10 AA12:AA93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95:W262 AC4:AC93">
      <formula1>"三好学生,三好学生标兵,优秀学生干部"</formula1>
    </dataValidation>
    <dataValidation type="list" allowBlank="1" showInputMessage="1" showErrorMessage="1" sqref="Y5:Y93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5" right="0.75" top="1" bottom="1" header="0.5" footer="0.5"/>
  <headerFooter/>
  <ignoredErrors>
    <ignoredError sqref="AA1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 地理科学（师范）</vt:lpstr>
      <vt:lpstr>2025级  地理信息科学</vt:lpstr>
      <vt:lpstr>2025级 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李彤</cp:lastModifiedBy>
  <cp:revision>1</cp:revision>
  <dcterms:created xsi:type="dcterms:W3CDTF">1996-12-17T01:32:00Z</dcterms:created>
  <cp:lastPrinted>2019-09-05T03:36:00Z</cp:lastPrinted>
  <dcterms:modified xsi:type="dcterms:W3CDTF">2026-09-24T09:17:28Z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4535FBC3E6B241B8BE16C1ADE1DE55D9_13</vt:lpwstr>
  </property>
  <property fmtid="{D5CDD505-2E9C-101B-9397-08002B2CF9AE}" pid="4" name="CalculationRule">
    <vt:i4>0</vt:i4>
  </property>
</Properties>
</file>